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კრებსითი" sheetId="1" r:id="rId1"/>
    <sheet name="მარკეტი, ოფისი" sheetId="2" r:id="rId2"/>
    <sheet name="ეზო" sheetId="3" r:id="rId3"/>
    <sheet name="წყალი.კანალიზ." sheetId="4" r:id="rId4"/>
    <sheet name="ელ.მონტაჟი" sheetId="5" r:id="rId5"/>
  </sheets>
  <definedNames/>
  <calcPr fullCalcOnLoad="1"/>
</workbook>
</file>

<file path=xl/sharedStrings.xml><?xml version="1.0" encoding="utf-8"?>
<sst xmlns="http://schemas.openxmlformats.org/spreadsheetml/2006/main" count="1318" uniqueCount="395">
  <si>
    <t>sul</t>
  </si>
  <si>
    <t>#</t>
  </si>
  <si>
    <t>lari</t>
  </si>
  <si>
    <t>kg</t>
  </si>
  <si>
    <t>Sromis xarji</t>
  </si>
  <si>
    <t>m3</t>
  </si>
  <si>
    <t>m2</t>
  </si>
  <si>
    <t>c</t>
  </si>
  <si>
    <t xml:space="preserve">Sromis xarji </t>
  </si>
  <si>
    <t>jami</t>
  </si>
  <si>
    <t>ganz.</t>
  </si>
  <si>
    <t>g.m.</t>
  </si>
  <si>
    <t>sul xarjTaRricxviT:</t>
  </si>
  <si>
    <t>cali</t>
  </si>
  <si>
    <t>eleqtro-samontaJo samuSaoebi</t>
  </si>
  <si>
    <t>t</t>
  </si>
  <si>
    <t>grZ.m.</t>
  </si>
  <si>
    <t>grunti</t>
  </si>
  <si>
    <t>webo-cementi</t>
  </si>
  <si>
    <t xml:space="preserve">wyalsadenis plastmasis milebis gayvana d=25 mm </t>
  </si>
  <si>
    <t>wyalsadenis fasonuri nawilebis mowyoba</t>
  </si>
  <si>
    <t xml:space="preserve">wyalsadenis fasonuri nawilebi </t>
  </si>
  <si>
    <t xml:space="preserve"> jami </t>
  </si>
  <si>
    <t xml:space="preserve">wyalsaden-kanalizaciis qselebis mowyoba </t>
  </si>
  <si>
    <t>kanalizaciis samkapi 100X50X100</t>
  </si>
  <si>
    <t>reviziis montaJi</t>
  </si>
  <si>
    <t>reviziis Rirebuleba</t>
  </si>
  <si>
    <t xml:space="preserve">trapi </t>
  </si>
  <si>
    <t>sxva xarjebi</t>
  </si>
  <si>
    <t>samuSaoebis dasaxeleba</t>
  </si>
  <si>
    <t>ganz</t>
  </si>
  <si>
    <t>xelfasi</t>
  </si>
  <si>
    <t>masala</t>
  </si>
  <si>
    <t>erT. fasi</t>
  </si>
  <si>
    <t>1</t>
  </si>
  <si>
    <t>sxva masala</t>
  </si>
  <si>
    <t>Sromis danaxarjebi</t>
  </si>
  <si>
    <t xml:space="preserve">amomrTvelebis montaJi 1 klaviSiani </t>
  </si>
  <si>
    <t xml:space="preserve">Sromis danaxarjebi </t>
  </si>
  <si>
    <t>ventilatori</t>
  </si>
  <si>
    <t>Rirebuleba</t>
  </si>
  <si>
    <t>safuZveli</t>
  </si>
  <si>
    <t xml:space="preserve">        nakrebi xarjTaRricxva</t>
  </si>
  <si>
    <t xml:space="preserve">samuSaoebisa da xarjebis dasaxeleba </t>
  </si>
  <si>
    <t>raodenoba</t>
  </si>
  <si>
    <t>manqana meqanizmebi</t>
  </si>
  <si>
    <t>normativiT erTeulze</t>
  </si>
  <si>
    <t>4</t>
  </si>
  <si>
    <t>6</t>
  </si>
  <si>
    <t>m/sT</t>
  </si>
  <si>
    <t>tona</t>
  </si>
  <si>
    <t>lit</t>
  </si>
  <si>
    <t>betoni b-25</t>
  </si>
  <si>
    <t>qviSa cementis xsnari</t>
  </si>
  <si>
    <t>grZ/m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</si>
  <si>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</si>
  <si>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</si>
  <si>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</si>
  <si>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</si>
  <si>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</si>
  <si>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daqvemdebarebaSi myofi avtogasamararTi sadguris rekonstruqcia</t>
  </si>
  <si>
    <t>sademontaJo samuSaoebi</t>
  </si>
  <si>
    <t>manqana-meqanizmebi</t>
  </si>
  <si>
    <t>gauTvaliswinebeli xarji</t>
  </si>
  <si>
    <t>dRg</t>
  </si>
  <si>
    <t>faqt</t>
  </si>
  <si>
    <t>minis kari kompleqtSi</t>
  </si>
  <si>
    <t xml:space="preserve">SromiTi resursebi </t>
  </si>
  <si>
    <t>avtoTviTmcleli</t>
  </si>
  <si>
    <t xml:space="preserve">                       sanaTebi da furnitura</t>
  </si>
  <si>
    <t xml:space="preserve">       kanalizaciis Sida qseli</t>
  </si>
  <si>
    <t xml:space="preserve">            wyal-kanalizacia</t>
  </si>
  <si>
    <t>damxmare masala</t>
  </si>
  <si>
    <t>zednadebi xarji xelfasidan</t>
  </si>
  <si>
    <t>arsebuli tixrebisa da kedlebis demontaJi</t>
  </si>
  <si>
    <t xml:space="preserve">kedlebis gasufTaveba Zveli saRebavisagan </t>
  </si>
  <si>
    <t>arsebuli iatakis safaris demontaJi</t>
  </si>
  <si>
    <t>kedlebis lesva qviSa-cementis xsnariT</t>
  </si>
  <si>
    <t>arsebuli unitazisa da xelsabanis demontaJi fitingebiT</t>
  </si>
  <si>
    <t>kedlebis mopirkeTeba keramikuli filebiT (san.kvanZi)</t>
  </si>
  <si>
    <t>kedlis nagverdulebis damuSaveba fiTxiT da Rebva wyalemulsia saRebaviT</t>
  </si>
  <si>
    <t>iatakebis mopirkeTeba keramogranitis filebiT</t>
  </si>
  <si>
    <t>plintusebis mowyoba keramogranitis filebiT</t>
  </si>
  <si>
    <t>mdf-is karebis Rirebuleba da montaJi</t>
  </si>
  <si>
    <t>ofisi,'marketi, sawyobi</t>
  </si>
  <si>
    <t>ofisi, marketi, sawyobi</t>
  </si>
  <si>
    <t>yalibis fari</t>
  </si>
  <si>
    <t>proeq</t>
  </si>
  <si>
    <t>SromiTi resursebi (sabazro)</t>
  </si>
  <si>
    <r>
      <t>betoni b-25</t>
    </r>
    <r>
      <rPr>
        <sz val="10"/>
        <rFont val="Cambria"/>
        <family val="1"/>
      </rPr>
      <t xml:space="preserve"> </t>
    </r>
  </si>
  <si>
    <t>xemasala</t>
  </si>
  <si>
    <t>armatura a-3</t>
  </si>
  <si>
    <t>antikoroziuli saRebavi</t>
  </si>
  <si>
    <t>kafe-marketis kedlebis mopirkeTeba aguriT</t>
  </si>
  <si>
    <t>aguri</t>
  </si>
  <si>
    <t>gamwovi ventilatori</t>
  </si>
  <si>
    <t>ventili d=25</t>
  </si>
  <si>
    <t>Semrevis mowyoba xelsabanisaTvis</t>
  </si>
  <si>
    <t xml:space="preserve">ventilebis mowyoba </t>
  </si>
  <si>
    <t>milis Rirebuleba d=25mm</t>
  </si>
  <si>
    <t xml:space="preserve">              navTobdamWeri (saleqari)</t>
  </si>
  <si>
    <t>ganaTebis boZi (dayenebiT)</t>
  </si>
  <si>
    <t>xreSis safuZvlis mowyoba sisqiT 15 sm</t>
  </si>
  <si>
    <t xml:space="preserve">xreSi  </t>
  </si>
  <si>
    <t>monoliTuri r/betonis Zirisa da kedlebis mowyoba b-25 betonisagan</t>
  </si>
  <si>
    <t>Wis Tavsaxuri</t>
  </si>
  <si>
    <t>betonis safaris demontaJi</t>
  </si>
  <si>
    <t>qviSis baliSis mowyoba</t>
  </si>
  <si>
    <t>qviSa</t>
  </si>
  <si>
    <t xml:space="preserve">                       arxebis momzadeba gare el.samontaJo samuSaoebisaTvis</t>
  </si>
  <si>
    <t>gruntis damuSaveba xeliT</t>
  </si>
  <si>
    <t>gruntis ukuCayra</t>
  </si>
  <si>
    <t>zedmeti gruntis transportireba</t>
  </si>
  <si>
    <t xml:space="preserve">zednadebi xarji </t>
  </si>
  <si>
    <t>xarjTaRricxva #1</t>
  </si>
  <si>
    <t>xarjTaRricxva #2</t>
  </si>
  <si>
    <t>xarjTaRricxva #3</t>
  </si>
  <si>
    <t>xarjTaRricxva #4</t>
  </si>
  <si>
    <t xml:space="preserve">           xarjTaRricxva #2</t>
  </si>
  <si>
    <t xml:space="preserve">        xarjTaRricxva #3</t>
  </si>
  <si>
    <t xml:space="preserve">    xarjTaRricxva #4</t>
  </si>
  <si>
    <t xml:space="preserve">     el.samontaJo samuSaoebi</t>
  </si>
  <si>
    <t>marketisa da ofisis saremonto samuSaoebi</t>
  </si>
  <si>
    <t xml:space="preserve">                       daqvemdebarebaSi myofi avtogasamararTi sadguris rekonstruqcia</t>
  </si>
  <si>
    <t>kedlebis gasufTaveba keramikuli filebisagan (san.kvanZi)</t>
  </si>
  <si>
    <t>fasadis kedlebis gasufTaveba Zveli saRebavisagan (ofisi da marketi)</t>
  </si>
  <si>
    <t>fardulis saxuravis nawilobriv SekeTeba</t>
  </si>
  <si>
    <t>komp</t>
  </si>
  <si>
    <t>damxare masala</t>
  </si>
  <si>
    <t>vertikaluri gegmareba, teritoriis keTilmowyoba gare saniaRvre qseli</t>
  </si>
  <si>
    <t xml:space="preserve">kanalizaciis rk/betonis anakrebi wriuli Wis mowyoba Tujis TavsaxuriT  </t>
  </si>
  <si>
    <r>
      <t>rk/betonis kanalizaciis Wa</t>
    </r>
    <r>
      <rPr>
        <sz val="10"/>
        <rFont val="Cambria"/>
        <family val="1"/>
      </rPr>
      <t xml:space="preserve"> D-</t>
    </r>
    <r>
      <rPr>
        <sz val="10"/>
        <rFont val="AcadNusx"/>
        <family val="0"/>
      </rPr>
      <t xml:space="preserve">1.0 m </t>
    </r>
    <r>
      <rPr>
        <sz val="10"/>
        <rFont val="Cambria"/>
        <family val="1"/>
      </rPr>
      <t xml:space="preserve"> H</t>
    </r>
    <r>
      <rPr>
        <sz val="10"/>
        <rFont val="AcadNusx"/>
        <family val="0"/>
      </rPr>
      <t>-1.0 m</t>
    </r>
  </si>
  <si>
    <t>Tujis Tavsaxuri</t>
  </si>
  <si>
    <t>grZ.m</t>
  </si>
  <si>
    <t xml:space="preserve">qviSis sagebis mowyoba </t>
  </si>
  <si>
    <t>avtogreideri saSualo tipis 79kvt (108c,Z)</t>
  </si>
  <si>
    <t>kompresori</t>
  </si>
  <si>
    <t>dRe</t>
  </si>
  <si>
    <t>kom</t>
  </si>
  <si>
    <t>fiTxi</t>
  </si>
  <si>
    <t>balasti</t>
  </si>
  <si>
    <t>samuSaos dasaxeleba</t>
  </si>
  <si>
    <t>aluminis fexis sawmendis Rirebuleba da montaJi</t>
  </si>
  <si>
    <r>
      <t>plast. sakanalizacio milebi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=100mm</t>
    </r>
  </si>
  <si>
    <r>
      <t>mili plastmasis sakan.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=100mm</t>
    </r>
  </si>
  <si>
    <r>
      <t xml:space="preserve">plastmasis sakanal. milebi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=50mm</t>
    </r>
  </si>
  <si>
    <r>
      <t xml:space="preserve">mili sakanalizacio </t>
    </r>
    <r>
      <rPr>
        <sz val="10"/>
        <rFont val="Cambria"/>
        <family val="1"/>
      </rPr>
      <t>d</t>
    </r>
    <r>
      <rPr>
        <sz val="10"/>
        <rFont val="AcadNusx"/>
        <family val="0"/>
      </rPr>
      <t>=50mm</t>
    </r>
  </si>
  <si>
    <r>
      <t>plastmasis  muxli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-100</t>
    </r>
  </si>
  <si>
    <r>
      <t xml:space="preserve">plastmasis kanalizaciis muxlis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-100  </t>
    </r>
  </si>
  <si>
    <r>
      <t xml:space="preserve">plastmasis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-50</t>
    </r>
  </si>
  <si>
    <r>
      <t xml:space="preserve">plastmasis kanalizaciis muxlis </t>
    </r>
    <r>
      <rPr>
        <sz val="10"/>
        <rFont val="Cambria"/>
        <family val="1"/>
      </rPr>
      <t>d-</t>
    </r>
    <r>
      <rPr>
        <sz val="10"/>
        <rFont val="AcadNusx"/>
        <family val="0"/>
      </rPr>
      <t xml:space="preserve">50 </t>
    </r>
  </si>
  <si>
    <t>kanalizaciis samkapi 100X100X100</t>
  </si>
  <si>
    <t>kanalizaciis samkapi 50X50X50</t>
  </si>
  <si>
    <t>kedelze Camosakidi unitazis montaJi</t>
  </si>
  <si>
    <t>kedlis SefuTva kedelze Camosakidebeli unitazisaTvis nestgamZle TabaSir-muyaos filebiT</t>
  </si>
  <si>
    <t>nestgamZle TabaSir-muyaos fila kompleqtSi</t>
  </si>
  <si>
    <t xml:space="preserve">                       kabelebi</t>
  </si>
  <si>
    <t>m</t>
  </si>
  <si>
    <t xml:space="preserve">Sromis danaxarjebi  </t>
  </si>
  <si>
    <t>kac/sT</t>
  </si>
  <si>
    <t>მ2</t>
  </si>
  <si>
    <t>Senobaze arsebuli wvimis wylis mimRebi milebis demontaJi</t>
  </si>
  <si>
    <t>sarezervuaro parkis garSemo Zveli betonis demontaJi</t>
  </si>
  <si>
    <t>avtoamwe</t>
  </si>
  <si>
    <t>10</t>
  </si>
  <si>
    <t>arsebul pandusze da ofisSi Sesasvlel baqanze arsebuli filebis demontaJi</t>
  </si>
  <si>
    <t>maRaziis SesasvlelSi arsebuli pandusis demontaJi</t>
  </si>
  <si>
    <t>11</t>
  </si>
  <si>
    <t>sarezervuaro Robis demontaJi (semdgomSi montaJis mizniT)</t>
  </si>
  <si>
    <t>samSeneblo nagvis datvirTva da transportireba sanayaroze</t>
  </si>
  <si>
    <t xml:space="preserve">Senobis ukana kedelze Riobis amoSeneba wyoba wvrili samSeneblo blokiT </t>
  </si>
  <si>
    <t>betonis bloki 20*20*40</t>
  </si>
  <si>
    <t>maRaziis farTSi tixrebis mowyoba nestgamZle TabaSir muyaos filebiT sisq 10 sm</t>
  </si>
  <si>
    <t>nestgamZle TabaSir muyaos fila kompleqtSi</t>
  </si>
  <si>
    <t>qvabamba</t>
  </si>
  <si>
    <t>xaraCo</t>
  </si>
  <si>
    <t xml:space="preserve">"moWimuli"iatakis mowyoba qviSa cementis xsnariT </t>
  </si>
  <si>
    <t>vulkanuri widis (pemzis) fenilis mowyoba "moWimuli" iatakis qveS iatakis donis asawevad (iatakis gaTbobis montaJisaTvis)</t>
  </si>
  <si>
    <t>vulkanuri wida</t>
  </si>
  <si>
    <t>liTonis milkvadrati 40*40*2</t>
  </si>
  <si>
    <t>nestgamZle TabaSir-muyaos Werebis mowyoba san.kvanZSi</t>
  </si>
  <si>
    <t>nestgamZle amstrongis Werebis mowyoba</t>
  </si>
  <si>
    <t>nestgamZle amstrongis fila kompleqtSi</t>
  </si>
  <si>
    <t>kedlebis damuSaveba fiTxiT da Rebva wyalemulsia saRebaviT</t>
  </si>
  <si>
    <t>maRaziis Weris Rebva Savi feris wyalemulsia saRebaviT</t>
  </si>
  <si>
    <t>aluminis fexis sawmendi 109*64</t>
  </si>
  <si>
    <t>keramogranitis fila (damkveTis katalogis mixedviT)</t>
  </si>
  <si>
    <t>keramikuli fila (damkveTis katalogis mixedviT)</t>
  </si>
  <si>
    <t>wyalemulsia saRebavi (feri SeTanxmdes damkveTTan)</t>
  </si>
  <si>
    <t>mdf-is kari kompleqtSi (damkveTis katalogis mixedviT)</t>
  </si>
  <si>
    <t>fasadze plintusebis mowyoba keramogranitis filebiT simaRliT 30 sm</t>
  </si>
  <si>
    <t>yinvagamZle webo-cementi</t>
  </si>
  <si>
    <t>"naSxefi"-is mowyoba fasadze da Rebva silikoniani saRebaviT saRebaviT</t>
  </si>
  <si>
    <t>pva</t>
  </si>
  <si>
    <t xml:space="preserve">qviSa </t>
  </si>
  <si>
    <t>cementi</t>
  </si>
  <si>
    <t>silikoniani saRebavi saRebavi (feri SeTanxmdes damkveTTan)</t>
  </si>
  <si>
    <t>praimeri</t>
  </si>
  <si>
    <t>linekroni</t>
  </si>
  <si>
    <t>gazi</t>
  </si>
  <si>
    <t>wyalmimRebi Rarebisa da milebis mowyoba</t>
  </si>
  <si>
    <t xml:space="preserve">wylis mimRebi mili </t>
  </si>
  <si>
    <t>muxli</t>
  </si>
  <si>
    <t>Zabri</t>
  </si>
  <si>
    <t>aluminis karisa da framugis Rirebuleba da montaJi (Savi feris)</t>
  </si>
  <si>
    <t>aluminis karebi da framuga (mina paketiT)</t>
  </si>
  <si>
    <t>aluminis vitraJis Rirebuleba da montaJi (Savi feris)</t>
  </si>
  <si>
    <t xml:space="preserve">aluminis vitraJi 10 mm nawrTobi miniT </t>
  </si>
  <si>
    <t>minis karis mowyoba CarCos gareSe sisqiT 10 mm nawrToni miniT (erTi frTa)</t>
  </si>
  <si>
    <t>samrecxaos Sesasvlel karze Sublis mowyoba liTonis furcliT da Rebva antikoroziuli saRebaviT</t>
  </si>
  <si>
    <t>liTonis milkvadrati 40*40*3</t>
  </si>
  <si>
    <t>liTonis konstruqciis Rebva antikoroziuli saRebaviT</t>
  </si>
  <si>
    <t>liTonis milkvadrati 80*40*3</t>
  </si>
  <si>
    <t>liTonis furceli sisqiT 2mm</t>
  </si>
  <si>
    <t>liTonis konstruqciis mowyoba wyalmimRebi Rarebis SesafuTad</t>
  </si>
  <si>
    <t>liTonis milkvadrati 50*50*3</t>
  </si>
  <si>
    <t>aluminis kompozituri paneli</t>
  </si>
  <si>
    <t>wylis mimRebi Rari damWerebiT</t>
  </si>
  <si>
    <t>maRaziis SesasvlelSi axali pandusis mowyoba</t>
  </si>
  <si>
    <t>betoni b-22,5</t>
  </si>
  <si>
    <t>axal pandusze da ofisebis Sesasvlel baqnebze keramogranitis mowyoba igive feris rac maRaziaSia</t>
  </si>
  <si>
    <t xml:space="preserve">keramogranitis fila </t>
  </si>
  <si>
    <t>ezo</t>
  </si>
  <si>
    <t>samrecxaos boqsSi antresolze Sekiduli Weris mowyoba nestgamZle TabaSir muyaos filebiT</t>
  </si>
  <si>
    <t>nestgamZle TabaSir-muyaos fila (kompleqtSi)</t>
  </si>
  <si>
    <t>samrecxaos boqsSi arsebul r/betonis antresolze erT toniani wylis bakis Secvala milgayvanilobiT</t>
  </si>
  <si>
    <t>baki erT toniani</t>
  </si>
  <si>
    <t>wylis mili 32mm</t>
  </si>
  <si>
    <t>fardulis qveS saval nawilze arsebuli mozaikis safaris nawilobriv SekeTeba</t>
  </si>
  <si>
    <t>droebiTi SemoRobvis mowyoba</t>
  </si>
  <si>
    <t>ormoebis amoReba da liTonis milkvadratebis dabetoneba</t>
  </si>
  <si>
    <t>betoni b-20</t>
  </si>
  <si>
    <t>droebiTi SemoRobvis mowyoba (montaJi, demontaJi) simaRliT 1.8m</t>
  </si>
  <si>
    <t>2</t>
  </si>
  <si>
    <t>setka "rabica"</t>
  </si>
  <si>
    <t xml:space="preserve">     dispenserebis betonis kunZulebis rekonstruqcia</t>
  </si>
  <si>
    <t>betonis kunZulebze metlaxis filebis demontaJi</t>
  </si>
  <si>
    <t>Sronis xarji</t>
  </si>
  <si>
    <t xml:space="preserve">betonis kunZulebze arsebuli litonis konstruqciis demontaJi </t>
  </si>
  <si>
    <t>betonis kunZulebis mopirkeTeba keramogranitis filebiT</t>
  </si>
  <si>
    <t>liTonis kuTxovana 30*30*3</t>
  </si>
  <si>
    <t>dispenseris betonis kunZulze operatoris jixuris mowyoba</t>
  </si>
  <si>
    <t>liTonis milkvadrati 100*100*4 (karkasisaTvis)</t>
  </si>
  <si>
    <t>aluminis vitraJebis mowyoba kariT</t>
  </si>
  <si>
    <t>liTonis furceli 2mm (saxuravisaTvis)</t>
  </si>
  <si>
    <t>vinilis iataki</t>
  </si>
  <si>
    <t>samrecxaos boqsSi ormoebisa da sarezeruaro parkTan arsebuli Wis amovseba</t>
  </si>
  <si>
    <t>ormoebisa Wis Sevseba balastiT</t>
  </si>
  <si>
    <t>pnevmo satkepni</t>
  </si>
  <si>
    <t>RorRis safuZvlis mowyoba</t>
  </si>
  <si>
    <t>RorRi 0-20</t>
  </si>
  <si>
    <t>betonis safaris mowyoba</t>
  </si>
  <si>
    <t>avtogasamarTi sadguris mimdebare teritoriaze r/betonis safaris aRdgena</t>
  </si>
  <si>
    <t>kanalizaciis Webis adgilze da Semosasvlel gzaze dazianebuli betonis safaris moxsna</t>
  </si>
  <si>
    <t>eqskavatori</t>
  </si>
  <si>
    <t>betonisa da gruntis narCenebis gatana sanayaroze</t>
  </si>
  <si>
    <r>
      <t>kanalizaciis plastmasis mili</t>
    </r>
    <r>
      <rPr>
        <b/>
        <sz val="10"/>
        <rFont val="Cambria"/>
        <family val="1"/>
      </rPr>
      <t xml:space="preserve">  D-160</t>
    </r>
    <r>
      <rPr>
        <b/>
        <sz val="10"/>
        <rFont val="AcadNusx"/>
        <family val="0"/>
      </rPr>
      <t>mm</t>
    </r>
  </si>
  <si>
    <r>
      <t xml:space="preserve">gofrirebuli sakanalizacio mili </t>
    </r>
    <r>
      <rPr>
        <sz val="10"/>
        <rFont val="Cambria"/>
        <family val="1"/>
      </rPr>
      <t>D-160</t>
    </r>
  </si>
  <si>
    <t>r/betonis filis aRdgena saval nawilze  sisqiT 20 sm</t>
  </si>
  <si>
    <t>betoni b-30</t>
  </si>
  <si>
    <t>pompa</t>
  </si>
  <si>
    <t xml:space="preserve">armatura a-3 </t>
  </si>
  <si>
    <t>armatura a-1</t>
  </si>
  <si>
    <t xml:space="preserve">RorRis qvesagebi fenis mowyoba </t>
  </si>
  <si>
    <t>satkepni sagzao TviTmavali  pnevmosvlaze 10ton.</t>
  </si>
  <si>
    <t>ukana SemovliTi gzis SemoRobva liTonis milebiTa da jaWvebiT</t>
  </si>
  <si>
    <t>ormoebis amoReba da liTonis milis dabetoneba</t>
  </si>
  <si>
    <t>liTonis mili d-100mm</t>
  </si>
  <si>
    <t>liTonis jaWvis mowyoba</t>
  </si>
  <si>
    <t>liTonis jaWvi</t>
  </si>
  <si>
    <t>sarezervuaro parkis rekonstruqcia</t>
  </si>
  <si>
    <t>sarkogafze rezervuaris Webis liTonis saxuravebis amoweva 10 sm-iT</t>
  </si>
  <si>
    <t>rezervuarebis sahaeroebisaTvis sarkogafis saxuravis gaWra da sahaeroebis montaJi</t>
  </si>
  <si>
    <t>sahaero</t>
  </si>
  <si>
    <t>sarezervuaro parkis RobisaTvis axali lenturi r/betonis saZirkvlis mowyoba</t>
  </si>
  <si>
    <t xml:space="preserve">yalibis fari </t>
  </si>
  <si>
    <t>xe-masala</t>
  </si>
  <si>
    <t>sarezervuaro parkis garSemo axali r/betonis filis mowyoba</t>
  </si>
  <si>
    <t xml:space="preserve">sarkogafis betonis saxuravis amaRleba r/betoniT </t>
  </si>
  <si>
    <t>sarezeruaro parkis Robis aRdgena da remonti axal lentur saZirkvelze</t>
  </si>
  <si>
    <t>samSeneblo narCenebis datvirTva da transportireba sanayaroze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</si>
  <si>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</si>
  <si>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</si>
  <si>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zeTiani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 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</si>
  <si>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</si>
  <si>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</si>
  <si>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</si>
  <si>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</si>
  <si>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samkapi 110*110*110</t>
  </si>
  <si>
    <t>sacobi 110</t>
  </si>
  <si>
    <t>foladis furceli 170*50*6</t>
  </si>
  <si>
    <r>
      <t>benziniani wylis Semkrebi kasri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-400mm</t>
    </r>
  </si>
  <si>
    <t>fasonuri nawilebis damWeri</t>
  </si>
  <si>
    <t>liTonis furceli 2 mm</t>
  </si>
  <si>
    <t>damxmare masalebi</t>
  </si>
  <si>
    <t>dispenseris garSemo liTonis Svelerebis dayeneba da mierTeba navTobdamWerze</t>
  </si>
  <si>
    <t>liTonis Sveleri #8</t>
  </si>
  <si>
    <r>
      <t>plastmasis kanalizaciis mili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</si>
  <si>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r>
      <t>plastmasis kanalizaciis muxli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</si>
  <si>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r>
      <t>plastmasis kanalizaciis samkapi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</si>
  <si>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saniaRvre arxis gawmenda da nawilobriv aRdgena</t>
  </si>
  <si>
    <t>sakonpresorodan fardulamde arsebuli arxis amosufTaveba</t>
  </si>
  <si>
    <t xml:space="preserve">arsebuli saniaRvre arxis gawmenda </t>
  </si>
  <si>
    <t>arsebuli saniaRvre arxis nawilobriv SekeTeba, kuTxovanebis gamagreba</t>
  </si>
  <si>
    <t>gzis mxares arsebuli moajiris SekeTeba da SeRebva</t>
  </si>
  <si>
    <t xml:space="preserve">wyalsadenis plastmasis milebis gayvana d=32mm </t>
  </si>
  <si>
    <t>milis Rirebuleba d=32mm</t>
  </si>
  <si>
    <t>wyalmomaragebis Sida qseli</t>
  </si>
  <si>
    <t>ventili d=32</t>
  </si>
  <si>
    <t>xelsabanis sifoniT mowyoba</t>
  </si>
  <si>
    <t>kanalizaciis gare qseli</t>
  </si>
  <si>
    <t>gruntis damuSaveba sakanalizacio gare qselis mosawyobad</t>
  </si>
  <si>
    <t>kanalizaciis Wis Ziri</t>
  </si>
  <si>
    <r>
      <t>spilenZis el.sadeni 5*6mm</t>
    </r>
    <r>
      <rPr>
        <b/>
        <vertAlign val="superscript"/>
        <sz val="10"/>
        <rFont val="AcadNusx"/>
        <family val="0"/>
      </rPr>
      <t>2</t>
    </r>
  </si>
  <si>
    <r>
      <t>spilenZis el.kabelis  5*6mm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</si>
  <si>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r>
      <t>spilenZis el.sadeni 4*4mm</t>
    </r>
    <r>
      <rPr>
        <b/>
        <vertAlign val="superscript"/>
        <sz val="10"/>
        <rFont val="AcadNusx"/>
        <family val="0"/>
      </rPr>
      <t>2</t>
    </r>
  </si>
  <si>
    <r>
      <t>spilenZis el.kabelis  4*4mm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</si>
  <si>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r>
      <t>spilenZis el.sadeni 4*2.5mm</t>
    </r>
    <r>
      <rPr>
        <b/>
        <vertAlign val="superscript"/>
        <sz val="10"/>
        <rFont val="AcadNusx"/>
        <family val="0"/>
      </rPr>
      <t>2</t>
    </r>
  </si>
  <si>
    <r>
      <t>spilenZis el.kabelis 4*2.5mm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</si>
  <si>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r>
      <t>spilenZis el.sadeni 3*2.5mm</t>
    </r>
    <r>
      <rPr>
        <b/>
        <vertAlign val="superscript"/>
        <sz val="10"/>
        <rFont val="AcadNusx"/>
        <family val="0"/>
      </rPr>
      <t>2</t>
    </r>
  </si>
  <si>
    <r>
      <t>spilenZis el.kabelis  3*2.5mm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</si>
  <si>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r>
      <t>spilenZis el.sadeni 2*2.5mm</t>
    </r>
    <r>
      <rPr>
        <b/>
        <vertAlign val="superscript"/>
        <sz val="10"/>
        <rFont val="AcadNusx"/>
        <family val="0"/>
      </rPr>
      <t>2</t>
    </r>
  </si>
  <si>
    <r>
      <t>spilenZis el.kabelis  2*2.5mm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</si>
  <si>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t>damiwebis kabeli 1*10mm2</t>
  </si>
  <si>
    <r>
      <t>spilenZis el.kabelis  1*10mm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</si>
  <si>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t>internetis sadeni</t>
  </si>
  <si>
    <r>
      <t xml:space="preserve">internetis kabeli </t>
    </r>
    <r>
      <rPr>
        <sz val="10"/>
        <rFont val="Cambria"/>
        <family val="1"/>
      </rPr>
      <t>CAT 5e FTR</t>
    </r>
  </si>
  <si>
    <t>internetis soketi</t>
  </si>
  <si>
    <t>videokameris sadeni</t>
  </si>
  <si>
    <r>
      <t xml:space="preserve">videokameris sadeni </t>
    </r>
    <r>
      <rPr>
        <sz val="10"/>
        <rFont val="Cambria"/>
        <family val="1"/>
      </rPr>
      <t xml:space="preserve">CCTV2-1 coaxial </t>
    </r>
  </si>
  <si>
    <t>el.gamanawilebeli fari</t>
  </si>
  <si>
    <t>Sida montaJis yuTi metalis</t>
  </si>
  <si>
    <r>
      <t xml:space="preserve">avtomaturi amomrTveli 3*63 </t>
    </r>
    <r>
      <rPr>
        <sz val="10"/>
        <rFont val="Cambria"/>
        <family val="1"/>
      </rPr>
      <t>(Legrand</t>
    </r>
    <r>
      <rPr>
        <sz val="10"/>
        <rFont val="AcadNusx"/>
        <family val="0"/>
      </rPr>
      <t>)</t>
    </r>
  </si>
  <si>
    <r>
      <t>avtomaturi amomrTveli 3*32 (</t>
    </r>
    <r>
      <rPr>
        <sz val="10"/>
        <rFont val="Cambria"/>
        <family val="1"/>
      </rPr>
      <t>Legrand)</t>
    </r>
  </si>
  <si>
    <r>
      <t xml:space="preserve">avtomaturi amomrTveli 1*16 </t>
    </r>
    <r>
      <rPr>
        <sz val="10"/>
        <rFont val="Cambria"/>
        <family val="1"/>
      </rPr>
      <t>(Legrand</t>
    </r>
    <r>
      <rPr>
        <sz val="10"/>
        <rFont val="AcadNusx"/>
        <family val="0"/>
      </rPr>
      <t>)</t>
    </r>
  </si>
  <si>
    <t xml:space="preserve">                      samontaJo masala</t>
  </si>
  <si>
    <t>rozetis bude</t>
  </si>
  <si>
    <t xml:space="preserve">rozeris budis </t>
  </si>
  <si>
    <t>ganStoebuli yuTi 100X100X50</t>
  </si>
  <si>
    <t xml:space="preserve">ganStoebuli yuTi  100X100X50 </t>
  </si>
  <si>
    <t>liTonis gofrirebuli mili</t>
  </si>
  <si>
    <t>CamoSvebuli sanaTi</t>
  </si>
  <si>
    <t>CamoSvebuli sanaTi (damkveTis miwodebiT))</t>
  </si>
  <si>
    <t xml:space="preserve">Weris Cafluli sanaTebis montaJi led naTebiT 1X18vt </t>
  </si>
  <si>
    <t>Weris Cafluli sanaTebis led naTebiT 1X20vt Rirebuleba</t>
  </si>
  <si>
    <t>Weris wertilovani proJeqtori</t>
  </si>
  <si>
    <t>wertilovani proJeqtori (damkveTis miwodebiT)</t>
  </si>
  <si>
    <r>
      <t>saStefselo rozeti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Savi feris</t>
    </r>
  </si>
  <si>
    <r>
      <t xml:space="preserve">quCis ganaTebis led sanaTi  simZ. (1X200) vt 220v, </t>
    </r>
    <r>
      <rPr>
        <b/>
        <sz val="10"/>
        <rFont val="Calibri"/>
        <family val="2"/>
      </rPr>
      <t>IP</t>
    </r>
    <r>
      <rPr>
        <b/>
        <sz val="10"/>
        <rFont val="AcadNusx"/>
        <family val="0"/>
      </rPr>
      <t xml:space="preserve"> 65 dacviT. ganaTebis boZiT 4.5m</t>
    </r>
  </si>
  <si>
    <t>damiweba</t>
  </si>
  <si>
    <t>aqtiuri mexamridis mowyoba</t>
  </si>
  <si>
    <t>damkveTis SesrulebiT</t>
  </si>
  <si>
    <t xml:space="preserve">wylis filtri </t>
  </si>
  <si>
    <r>
      <t xml:space="preserve">wylis filtri </t>
    </r>
    <r>
      <rPr>
        <sz val="10"/>
        <rFont val="Cambria"/>
        <family val="1"/>
      </rPr>
      <t xml:space="preserve"> </t>
    </r>
  </si>
  <si>
    <t>arsebuli ganaTebis boZebis Rebva da sanaTebis Secvla</t>
  </si>
  <si>
    <r>
      <t xml:space="preserve">quCis ganaTebis led sanaTi simZ. (1X200) vt 220v,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 dacviT</t>
    </r>
  </si>
  <si>
    <t>litri</t>
  </si>
  <si>
    <t>safuZvlis mowyoba fraqciuli RorRiT</t>
  </si>
  <si>
    <t>betonis safaris aRdgena</t>
  </si>
  <si>
    <r>
      <t>spilenZis el.sadeni 3*1.5mm</t>
    </r>
    <r>
      <rPr>
        <b/>
        <vertAlign val="superscript"/>
        <sz val="10"/>
        <rFont val="AcadNusx"/>
        <family val="0"/>
      </rPr>
      <t>2</t>
    </r>
  </si>
  <si>
    <r>
      <t>spilenZis el.kabelis  3*1.5mm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</si>
  <si>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t xml:space="preserve">amomrTveli 1 klaviSiani Savi feris </t>
  </si>
  <si>
    <t>saStefselo rozeti gare montaJis</t>
  </si>
  <si>
    <r>
      <t>saStefselo rozeti</t>
    </r>
    <r>
      <rPr>
        <b/>
        <sz val="10"/>
        <rFont val="Cambria"/>
        <family val="1"/>
      </rPr>
      <t xml:space="preserve"> USB</t>
    </r>
    <r>
      <rPr>
        <b/>
        <sz val="10"/>
        <rFont val="AcadNusx"/>
        <family val="0"/>
      </rPr>
      <t xml:space="preserve"> portiT </t>
    </r>
  </si>
  <si>
    <t>sasignalo lenta</t>
  </si>
  <si>
    <t xml:space="preserve">                       q.xaSuri. stalinis quCaze mdebare Sps "san petrolium jorjia"-s </t>
  </si>
  <si>
    <t xml:space="preserve">q.xaSuri. stalinis quCaze mdebare Sps "san petrolium jorjia"-s </t>
  </si>
  <si>
    <r>
      <t>wylis leqis Semkrebi kasri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-400mm</t>
    </r>
  </si>
  <si>
    <t>satransporto xarji masalidan</t>
  </si>
  <si>
    <r>
      <t>mili</t>
    </r>
    <r>
      <rPr>
        <sz val="10"/>
        <rFont val="Cambria"/>
        <family val="1"/>
      </rPr>
      <t xml:space="preserve"> D-110</t>
    </r>
    <r>
      <rPr>
        <sz val="10"/>
        <rFont val="AcadNusx"/>
        <family val="0"/>
      </rPr>
      <t>mm</t>
    </r>
  </si>
  <si>
    <t>xreSis safuZvlis mowyoba sisqiT 15 sm (gamwmendi nagebobisaTvis)</t>
  </si>
  <si>
    <t>monoliTuri r/betonis Zirisa da kedlebis mowyoba b-25 betonisagan (gamwmendi nagebobisaTvis)</t>
  </si>
  <si>
    <r>
      <t xml:space="preserve">WuWyiani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 mm</t>
    </r>
  </si>
  <si>
    <t>saniaRvre arxis Sevseba qviSa-xreSovani nareviT</t>
  </si>
  <si>
    <t>liTonis oTxkuTxa mili 60*60*2 (damkveTis miwodebiT)</t>
  </si>
  <si>
    <t>liTonis oTxkuTxa mili 40*20*2 (damkveTis miwodebiT)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</si>
  <si>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 (damkveTis miwodebiT)</t>
    </r>
  </si>
  <si>
    <t>wyalmimRebi milebis SefuTva TeTri feris aluminis kompozituri paneliT</t>
  </si>
  <si>
    <t>betonis kunZulebis gverdebis mopirkeTeba furclovani liTonisagan</t>
  </si>
  <si>
    <t>liTonis furceli 1mm</t>
  </si>
  <si>
    <t>Spakli</t>
  </si>
  <si>
    <t>saRebavi</t>
  </si>
  <si>
    <t xml:space="preserve">Senobis arsebul rbil saxuravze axali gadaxurvis mowyoba ori fena linekroniT </t>
  </si>
  <si>
    <t>Semrevi (damkveTis katalogis mixedviT)</t>
  </si>
  <si>
    <t>unitazis Camrecxi avziT (damkveTis katalogis mixedviT)</t>
  </si>
  <si>
    <t>xelsabani (damkveTis katalogis mixedviT)</t>
  </si>
  <si>
    <t>arsebuli karebebis demontaJi adgilze dasawyobebiT</t>
  </si>
  <si>
    <t xml:space="preserve">Sekiduli Weris demontaJi </t>
  </si>
  <si>
    <t>maRaziis farTSi arsebuli aluminis vitraJebisa da karebebis demontaJi adgilze dasawyobebiT</t>
  </si>
  <si>
    <t>ofissi da svel wertilSi arsebuli fanjrebis demontaJi adgilze dasawyobebiT</t>
  </si>
  <si>
    <t>saoperatoro oTaxis liTonis karis demontaJi adgilze dasawyobebiT</t>
  </si>
  <si>
    <t>maRaziis farTSi arsebuli inventaris demontaJi adgilze dasawyobebiT</t>
  </si>
  <si>
    <t>arsebuli fardulisa da ofisis gverdebisa da Weris demontaJi (galfis reklama) adgilze dasawyobebiT</t>
  </si>
  <si>
    <t>fasebis abris demontaJi adgilze dasawyobebiT</t>
  </si>
  <si>
    <t xml:space="preserve">          xarjTaRricxva #1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</si>
</sst>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\ &quot;ლ.&quot;;\-#,##0\ &quot;ლ.&quot;"/>
    <numFmt numFmtId="191" formatCode="#,##0\ &quot;ლ.&quot;;[Red]\-#,##0\ &quot;ლ.&quot;"/>
    <numFmt numFmtId="192" formatCode="#,##0.00\ &quot;ლ.&quot;;\-#,##0.00\ &quot;ლ.&quot;"/>
    <numFmt numFmtId="193" formatCode="#,##0.00\ &quot;ლ.&quot;;[Red]\-#,##0.00\ &quot;ლ.&quot;"/>
    <numFmt numFmtId="194" formatCode="_-* #,##0\ &quot;ლ.&quot;_-;\-* #,##0\ &quot;ლ.&quot;_-;_-* &quot;-&quot;\ &quot;ლ.&quot;_-;_-@_-"/>
    <numFmt numFmtId="195" formatCode="_-* #,##0\ _ლ_._-;\-* #,##0\ _ლ_._-;_-* &quot;-&quot;\ _ლ_._-;_-@_-"/>
    <numFmt numFmtId="196" formatCode="_-* #,##0.00\ &quot;ლ.&quot;_-;\-* #,##0.00\ &quot;ლ.&quot;_-;_-* &quot;-&quot;??\ &quot;ლ.&quot;_-;_-@_-"/>
    <numFmt numFmtId="197" formatCode="_-* #,##0.00\ _ლ_._-;\-* #,##0.00\ _ლ_._-;_-* &quot;-&quot;??\ _ლ_._-;_-@_-"/>
    <numFmt numFmtId="198" formatCode="0.0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[$-437]dddd\,\ d\ mmmm\,\ yyyy\ &quot;წელი&quot;"/>
    <numFmt numFmtId="204" formatCode="#,##0.0"/>
    <numFmt numFmtId="205" formatCode="0.0000"/>
    <numFmt numFmtId="206" formatCode="0.000000"/>
    <numFmt numFmtId="207" formatCode="_-* #,##0.000_р_._-;\-* #,##0.000_р_._-;_-* &quot;-&quot;??_р_._-;_-@_-"/>
    <numFmt numFmtId="208" formatCode="_-* #,##0.000_р_._-;\-* #,##0.000_р_._-;_-* &quot;-&quot;???_р_._-;_-@_-"/>
  </numFmts>
  <fonts count="57">
    <font>
      <sz val="10"/>
      <name val="Arial Cyr"/>
      <family val="0"/>
    </font>
    <font>
      <sz val="12"/>
      <name val="AcadNusx"/>
      <family val="0"/>
    </font>
    <font>
      <b/>
      <sz val="14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i/>
      <sz val="10"/>
      <name val="AcadNusx"/>
      <family val="0"/>
    </font>
    <font>
      <sz val="11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Mtavr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Calibri"/>
      <family val="2"/>
    </font>
    <font>
      <b/>
      <u val="single"/>
      <sz val="10"/>
      <color indexed="8"/>
      <name val="AcadNusx"/>
      <family val="0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  <font>
      <sz val="11"/>
      <color theme="1"/>
      <name val="AcadNusx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9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7" borderId="0" applyNumberFormat="0" applyBorder="0" applyAlignment="0" applyProtection="0"/>
    <xf numFmtId="0" fontId="22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4" fillId="39" borderId="1" applyNumberFormat="0" applyAlignment="0" applyProtection="0"/>
    <xf numFmtId="0" fontId="19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3" borderId="1" applyNumberFormat="0" applyAlignment="0" applyProtection="0"/>
    <xf numFmtId="0" fontId="24" fillId="0" borderId="6" applyNumberFormat="0" applyFill="0" applyAlignment="0" applyProtection="0"/>
    <xf numFmtId="0" fontId="21" fillId="4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7" fillId="42" borderId="7" applyNumberFormat="0" applyFont="0" applyAlignment="0" applyProtection="0"/>
    <xf numFmtId="0" fontId="13" fillId="39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8" fillId="43" borderId="9" applyNumberFormat="0" applyProtection="0">
      <alignment horizontal="left" vertical="center" indent="1"/>
    </xf>
    <xf numFmtId="0" fontId="29" fillId="0" borderId="0" applyFill="0" applyBorder="0" applyAlignment="0" applyProtection="0"/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 vertical="center"/>
      <protection/>
    </xf>
  </cellStyleXfs>
  <cellXfs count="453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2" xfId="871" applyFont="1" applyBorder="1" applyAlignment="1">
      <alignment horizontal="center"/>
      <protection/>
    </xf>
    <xf numFmtId="0" fontId="1" fillId="0" borderId="13" xfId="871" applyFont="1" applyBorder="1" applyAlignment="1">
      <alignment horizontal="center"/>
      <protection/>
    </xf>
    <xf numFmtId="0" fontId="1" fillId="0" borderId="14" xfId="871" applyFont="1" applyBorder="1" applyAlignment="1">
      <alignment horizontal="center"/>
      <protection/>
    </xf>
    <xf numFmtId="0" fontId="1" fillId="0" borderId="15" xfId="871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52" fillId="0" borderId="0" xfId="859" applyFont="1" applyAlignment="1">
      <alignment horizontal="center" vertical="center" wrapText="1"/>
      <protection/>
    </xf>
    <xf numFmtId="0" fontId="53" fillId="0" borderId="0" xfId="859" applyFont="1" applyAlignment="1">
      <alignment horizontal="center" vertical="center" wrapText="1"/>
      <protection/>
    </xf>
    <xf numFmtId="0" fontId="3" fillId="0" borderId="0" xfId="871" applyFont="1">
      <alignment/>
      <protection/>
    </xf>
    <xf numFmtId="0" fontId="3" fillId="0" borderId="0" xfId="871" applyFont="1" applyAlignment="1">
      <alignment horizontal="center"/>
      <protection/>
    </xf>
    <xf numFmtId="0" fontId="3" fillId="0" borderId="14" xfId="871" applyFont="1" applyBorder="1">
      <alignment/>
      <protection/>
    </xf>
    <xf numFmtId="0" fontId="3" fillId="0" borderId="14" xfId="871" applyFont="1" applyBorder="1" applyAlignment="1">
      <alignment horizontal="center"/>
      <protection/>
    </xf>
    <xf numFmtId="0" fontId="1" fillId="0" borderId="13" xfId="871" applyFont="1" applyBorder="1" applyAlignment="1">
      <alignment horizontal="center" vertical="center"/>
      <protection/>
    </xf>
    <xf numFmtId="0" fontId="1" fillId="0" borderId="14" xfId="87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871" applyFont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 wrapText="1"/>
    </xf>
    <xf numFmtId="2" fontId="1" fillId="0" borderId="14" xfId="871" applyNumberFormat="1" applyFont="1" applyBorder="1" applyAlignment="1">
      <alignment horizontal="center" vertical="center"/>
      <protection/>
    </xf>
    <xf numFmtId="2" fontId="8" fillId="0" borderId="18" xfId="871" applyNumberFormat="1" applyFont="1" applyBorder="1" applyAlignment="1">
      <alignment horizontal="center" vertical="center"/>
      <protection/>
    </xf>
    <xf numFmtId="0" fontId="31" fillId="0" borderId="16" xfId="871" applyFont="1" applyBorder="1" applyAlignment="1">
      <alignment horizontal="center" vertical="center"/>
      <protection/>
    </xf>
    <xf numFmtId="0" fontId="8" fillId="0" borderId="19" xfId="871" applyFont="1" applyBorder="1" applyAlignment="1">
      <alignment horizontal="center" vertical="center"/>
      <protection/>
    </xf>
    <xf numFmtId="0" fontId="8" fillId="0" borderId="0" xfId="871" applyFont="1" applyAlignment="1">
      <alignment horizontal="center" vertical="center"/>
      <protection/>
    </xf>
    <xf numFmtId="0" fontId="8" fillId="0" borderId="14" xfId="87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905" applyAlignment="1">
      <alignment vertical="center"/>
      <protection/>
    </xf>
    <xf numFmtId="2" fontId="31" fillId="0" borderId="0" xfId="0" applyNumberFormat="1" applyFont="1" applyAlignment="1">
      <alignment horizontal="center" vertical="center"/>
    </xf>
    <xf numFmtId="0" fontId="31" fillId="0" borderId="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top" wrapText="1"/>
    </xf>
    <xf numFmtId="0" fontId="3" fillId="0" borderId="14" xfId="0" applyNumberFormat="1" applyFont="1" applyBorder="1" applyAlignment="1" quotePrefix="1">
      <alignment horizontal="center" vertical="top" wrapText="1"/>
    </xf>
    <xf numFmtId="49" fontId="3" fillId="0" borderId="14" xfId="0" applyNumberFormat="1" applyFont="1" applyBorder="1" applyAlignment="1" quotePrefix="1">
      <alignment horizontal="center" vertical="top" wrapText="1"/>
    </xf>
    <xf numFmtId="1" fontId="3" fillId="0" borderId="14" xfId="0" applyNumberFormat="1" applyFont="1" applyBorder="1" applyAlignment="1" quotePrefix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top" wrapText="1"/>
    </xf>
    <xf numFmtId="0" fontId="3" fillId="44" borderId="14" xfId="0" applyFont="1" applyFill="1" applyBorder="1" applyAlignment="1">
      <alignment horizontal="center" vertical="center"/>
    </xf>
    <xf numFmtId="2" fontId="3" fillId="44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2" fontId="31" fillId="0" borderId="14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44" borderId="14" xfId="0" applyFont="1" applyFill="1" applyBorder="1" applyAlignment="1">
      <alignment horizontal="center" vertical="center" wrapText="1"/>
    </xf>
    <xf numFmtId="0" fontId="3" fillId="44" borderId="20" xfId="0" applyFont="1" applyFill="1" applyBorder="1" applyAlignment="1">
      <alignment horizontal="center" vertical="top" wrapText="1"/>
    </xf>
    <xf numFmtId="2" fontId="3" fillId="44" borderId="14" xfId="0" applyNumberFormat="1" applyFont="1" applyFill="1" applyBorder="1" applyAlignment="1">
      <alignment horizontal="center" vertical="center" wrapText="1"/>
    </xf>
    <xf numFmtId="0" fontId="3" fillId="44" borderId="14" xfId="0" applyNumberFormat="1" applyFont="1" applyFill="1" applyBorder="1" applyAlignment="1">
      <alignment horizontal="center" vertical="center" wrapText="1"/>
    </xf>
    <xf numFmtId="0" fontId="3" fillId="44" borderId="21" xfId="0" applyFont="1" applyFill="1" applyBorder="1" applyAlignment="1">
      <alignment horizontal="center" vertical="center" wrapText="1"/>
    </xf>
    <xf numFmtId="2" fontId="3" fillId="44" borderId="11" xfId="0" applyNumberFormat="1" applyFont="1" applyFill="1" applyBorder="1" applyAlignment="1">
      <alignment horizontal="center" vertical="center" wrapText="1"/>
    </xf>
    <xf numFmtId="199" fontId="33" fillId="44" borderId="14" xfId="0" applyNumberFormat="1" applyFont="1" applyFill="1" applyBorder="1" applyAlignment="1">
      <alignment horizontal="center" vertical="center" wrapText="1"/>
    </xf>
    <xf numFmtId="2" fontId="33" fillId="44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1" fillId="0" borderId="14" xfId="0" applyFont="1" applyBorder="1" applyAlignment="1">
      <alignment/>
    </xf>
    <xf numFmtId="9" fontId="31" fillId="0" borderId="14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/>
    </xf>
    <xf numFmtId="2" fontId="3" fillId="44" borderId="11" xfId="0" applyNumberFormat="1" applyFont="1" applyFill="1" applyBorder="1" applyAlignment="1">
      <alignment horizontal="center" vertical="center"/>
    </xf>
    <xf numFmtId="2" fontId="3" fillId="44" borderId="18" xfId="0" applyNumberFormat="1" applyFont="1" applyFill="1" applyBorder="1" applyAlignment="1">
      <alignment horizontal="center" vertical="center" wrapText="1"/>
    </xf>
    <xf numFmtId="0" fontId="3" fillId="44" borderId="17" xfId="859" applyFont="1" applyFill="1" applyBorder="1" applyAlignment="1">
      <alignment horizontal="center" vertical="top" wrapText="1"/>
      <protection/>
    </xf>
    <xf numFmtId="0" fontId="7" fillId="0" borderId="0" xfId="905" applyFont="1" applyAlignment="1">
      <alignment vertical="center"/>
      <protection/>
    </xf>
    <xf numFmtId="2" fontId="3" fillId="44" borderId="14" xfId="859" applyNumberFormat="1" applyFont="1" applyFill="1" applyBorder="1" applyAlignment="1">
      <alignment horizontal="center" vertical="center" wrapText="1"/>
      <protection/>
    </xf>
    <xf numFmtId="2" fontId="3" fillId="44" borderId="14" xfId="870" applyNumberFormat="1" applyFont="1" applyFill="1" applyBorder="1" applyAlignment="1">
      <alignment horizontal="center" vertical="center"/>
      <protection/>
    </xf>
    <xf numFmtId="49" fontId="3" fillId="44" borderId="14" xfId="876" applyNumberFormat="1" applyFont="1" applyFill="1" applyBorder="1" applyAlignment="1">
      <alignment horizontal="center" vertical="center" wrapText="1"/>
      <protection/>
    </xf>
    <xf numFmtId="0" fontId="3" fillId="44" borderId="11" xfId="876" applyNumberFormat="1" applyFont="1" applyFill="1" applyBorder="1" applyAlignment="1" quotePrefix="1">
      <alignment horizontal="center" vertical="center" wrapText="1"/>
      <protection/>
    </xf>
    <xf numFmtId="0" fontId="3" fillId="44" borderId="11" xfId="876" applyFont="1" applyFill="1" applyBorder="1" applyAlignment="1" quotePrefix="1">
      <alignment horizontal="center" vertical="center" wrapText="1"/>
      <protection/>
    </xf>
    <xf numFmtId="49" fontId="3" fillId="44" borderId="11" xfId="876" applyNumberFormat="1" applyFont="1" applyFill="1" applyBorder="1" applyAlignment="1">
      <alignment horizontal="center" vertical="center" wrapText="1"/>
      <protection/>
    </xf>
    <xf numFmtId="1" fontId="3" fillId="44" borderId="11" xfId="876" applyNumberFormat="1" applyFont="1" applyFill="1" applyBorder="1" applyAlignment="1" quotePrefix="1">
      <alignment horizontal="center" vertical="center" wrapText="1"/>
      <protection/>
    </xf>
    <xf numFmtId="0" fontId="3" fillId="44" borderId="14" xfId="859" applyFont="1" applyFill="1" applyBorder="1" applyAlignment="1">
      <alignment horizontal="center" vertical="center" wrapText="1"/>
      <protection/>
    </xf>
    <xf numFmtId="0" fontId="3" fillId="44" borderId="14" xfId="859" applyFont="1" applyFill="1" applyBorder="1" applyAlignment="1">
      <alignment horizontal="left" vertical="top" wrapText="1"/>
      <protection/>
    </xf>
    <xf numFmtId="0" fontId="3" fillId="44" borderId="14" xfId="870" applyFont="1" applyFill="1" applyBorder="1" applyAlignment="1">
      <alignment horizontal="left"/>
      <protection/>
    </xf>
    <xf numFmtId="0" fontId="3" fillId="44" borderId="14" xfId="870" applyFont="1" applyFill="1" applyBorder="1" applyAlignment="1">
      <alignment horizontal="center" vertical="center" wrapText="1"/>
      <protection/>
    </xf>
    <xf numFmtId="0" fontId="3" fillId="44" borderId="14" xfId="870" applyFont="1" applyFill="1" applyBorder="1" applyAlignment="1">
      <alignment horizontal="center" vertical="center"/>
      <protection/>
    </xf>
    <xf numFmtId="0" fontId="3" fillId="44" borderId="14" xfId="0" applyFont="1" applyFill="1" applyBorder="1" applyAlignment="1">
      <alignment vertical="top" wrapText="1"/>
    </xf>
    <xf numFmtId="0" fontId="3" fillId="44" borderId="14" xfId="900" applyNumberFormat="1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2" fontId="3" fillId="44" borderId="14" xfId="900" applyNumberFormat="1" applyFont="1" applyFill="1" applyBorder="1" applyAlignment="1">
      <alignment horizontal="center" vertical="center" wrapText="1"/>
      <protection/>
    </xf>
    <xf numFmtId="0" fontId="3" fillId="44" borderId="14" xfId="858" applyFont="1" applyFill="1" applyBorder="1" applyAlignment="1">
      <alignment horizontal="center" vertical="center"/>
      <protection/>
    </xf>
    <xf numFmtId="2" fontId="3" fillId="44" borderId="14" xfId="876" applyNumberFormat="1" applyFont="1" applyFill="1" applyBorder="1" applyAlignment="1">
      <alignment horizontal="center" vertical="center" wrapText="1"/>
      <protection/>
    </xf>
    <xf numFmtId="0" fontId="3" fillId="44" borderId="11" xfId="0" applyFont="1" applyFill="1" applyBorder="1" applyAlignment="1">
      <alignment horizontal="left" vertical="center"/>
    </xf>
    <xf numFmtId="0" fontId="3" fillId="44" borderId="13" xfId="0" applyFont="1" applyFill="1" applyBorder="1" applyAlignment="1">
      <alignment horizontal="center" vertical="top" wrapText="1"/>
    </xf>
    <xf numFmtId="0" fontId="3" fillId="44" borderId="21" xfId="0" applyFont="1" applyFill="1" applyBorder="1" applyAlignment="1">
      <alignment horizontal="center" vertical="top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left" vertical="center"/>
    </xf>
    <xf numFmtId="2" fontId="3" fillId="44" borderId="14" xfId="874" applyNumberFormat="1" applyFont="1" applyFill="1" applyBorder="1" applyAlignment="1">
      <alignment horizontal="center" vertical="center"/>
      <protection/>
    </xf>
    <xf numFmtId="2" fontId="3" fillId="44" borderId="14" xfId="873" applyNumberFormat="1" applyFont="1" applyFill="1" applyBorder="1" applyAlignment="1">
      <alignment horizontal="center" vertical="center"/>
      <protection/>
    </xf>
    <xf numFmtId="0" fontId="3" fillId="44" borderId="17" xfId="872" applyFont="1" applyFill="1" applyBorder="1" applyAlignment="1">
      <alignment horizontal="center"/>
      <protection/>
    </xf>
    <xf numFmtId="0" fontId="3" fillId="44" borderId="24" xfId="900" applyFont="1" applyFill="1" applyBorder="1" applyAlignment="1">
      <alignment horizontal="left" vertical="center"/>
      <protection/>
    </xf>
    <xf numFmtId="0" fontId="3" fillId="44" borderId="11" xfId="874" applyFont="1" applyFill="1" applyBorder="1" applyAlignment="1">
      <alignment horizontal="center" vertical="center" wrapText="1"/>
      <protection/>
    </xf>
    <xf numFmtId="0" fontId="3" fillId="44" borderId="11" xfId="874" applyFont="1" applyFill="1" applyBorder="1" applyAlignment="1">
      <alignment horizontal="center" vertical="center"/>
      <protection/>
    </xf>
    <xf numFmtId="2" fontId="3" fillId="44" borderId="11" xfId="874" applyNumberFormat="1" applyFont="1" applyFill="1" applyBorder="1" applyAlignment="1">
      <alignment horizontal="center" vertical="center"/>
      <protection/>
    </xf>
    <xf numFmtId="0" fontId="31" fillId="0" borderId="18" xfId="0" applyFont="1" applyBorder="1" applyAlignment="1">
      <alignment horizontal="center"/>
    </xf>
    <xf numFmtId="0" fontId="31" fillId="0" borderId="18" xfId="0" applyFont="1" applyBorder="1" applyAlignment="1">
      <alignment/>
    </xf>
    <xf numFmtId="0" fontId="3" fillId="44" borderId="22" xfId="878" applyFont="1" applyFill="1" applyBorder="1" applyAlignment="1">
      <alignment horizontal="center"/>
      <protection/>
    </xf>
    <xf numFmtId="0" fontId="3" fillId="44" borderId="24" xfId="878" applyFont="1" applyFill="1" applyBorder="1" applyAlignment="1">
      <alignment horizontal="center"/>
      <protection/>
    </xf>
    <xf numFmtId="0" fontId="31" fillId="44" borderId="14" xfId="0" applyFont="1" applyFill="1" applyBorder="1" applyAlignment="1">
      <alignment horizontal="left" vertical="top" wrapText="1"/>
    </xf>
    <xf numFmtId="0" fontId="3" fillId="44" borderId="11" xfId="872" applyFont="1" applyFill="1" applyBorder="1" applyAlignment="1">
      <alignment horizontal="left"/>
      <protection/>
    </xf>
    <xf numFmtId="0" fontId="31" fillId="44" borderId="14" xfId="872" applyFont="1" applyFill="1" applyBorder="1" applyAlignment="1">
      <alignment horizontal="left" vertical="center" wrapText="1"/>
      <protection/>
    </xf>
    <xf numFmtId="0" fontId="31" fillId="44" borderId="11" xfId="0" applyFont="1" applyFill="1" applyBorder="1" applyAlignment="1">
      <alignment horizontal="center" vertical="center"/>
    </xf>
    <xf numFmtId="2" fontId="31" fillId="44" borderId="11" xfId="0" applyNumberFormat="1" applyFont="1" applyFill="1" applyBorder="1" applyAlignment="1">
      <alignment horizontal="center" vertical="center"/>
    </xf>
    <xf numFmtId="0" fontId="3" fillId="44" borderId="14" xfId="0" applyFont="1" applyFill="1" applyBorder="1" applyAlignment="1">
      <alignment vertical="center" wrapText="1"/>
    </xf>
    <xf numFmtId="0" fontId="3" fillId="44" borderId="14" xfId="0" applyFont="1" applyFill="1" applyBorder="1" applyAlignment="1">
      <alignment horizontal="center" vertical="top" wrapText="1"/>
    </xf>
    <xf numFmtId="2" fontId="3" fillId="44" borderId="14" xfId="0" applyNumberFormat="1" applyFont="1" applyFill="1" applyBorder="1" applyAlignment="1">
      <alignment horizontal="center" vertical="top" wrapText="1"/>
    </xf>
    <xf numFmtId="2" fontId="3" fillId="44" borderId="14" xfId="0" applyNumberFormat="1" applyFont="1" applyFill="1" applyBorder="1" applyAlignment="1">
      <alignment horizontal="center" wrapText="1"/>
    </xf>
    <xf numFmtId="0" fontId="3" fillId="44" borderId="14" xfId="0" applyFont="1" applyFill="1" applyBorder="1" applyAlignment="1">
      <alignment horizontal="left" vertical="center" wrapText="1"/>
    </xf>
    <xf numFmtId="0" fontId="3" fillId="44" borderId="13" xfId="878" applyFont="1" applyFill="1" applyBorder="1" applyAlignment="1">
      <alignment horizontal="center"/>
      <protection/>
    </xf>
    <xf numFmtId="0" fontId="31" fillId="44" borderId="15" xfId="0" applyFont="1" applyFill="1" applyBorder="1" applyAlignment="1">
      <alignment horizontal="center"/>
    </xf>
    <xf numFmtId="2" fontId="31" fillId="44" borderId="15" xfId="0" applyNumberFormat="1" applyFont="1" applyFill="1" applyBorder="1" applyAlignment="1">
      <alignment horizontal="center"/>
    </xf>
    <xf numFmtId="2" fontId="31" fillId="44" borderId="18" xfId="0" applyNumberFormat="1" applyFont="1" applyFill="1" applyBorder="1" applyAlignment="1">
      <alignment horizontal="center"/>
    </xf>
    <xf numFmtId="0" fontId="3" fillId="44" borderId="13" xfId="872" applyFont="1" applyFill="1" applyBorder="1" applyAlignment="1">
      <alignment horizontal="center"/>
      <protection/>
    </xf>
    <xf numFmtId="0" fontId="3" fillId="44" borderId="15" xfId="874" applyFont="1" applyFill="1" applyBorder="1" applyAlignment="1">
      <alignment horizontal="center" vertical="center" wrapText="1"/>
      <protection/>
    </xf>
    <xf numFmtId="0" fontId="3" fillId="44" borderId="15" xfId="874" applyFont="1" applyFill="1" applyBorder="1" applyAlignment="1">
      <alignment horizontal="center" vertical="center"/>
      <protection/>
    </xf>
    <xf numFmtId="2" fontId="3" fillId="44" borderId="15" xfId="874" applyNumberFormat="1" applyFont="1" applyFill="1" applyBorder="1" applyAlignment="1">
      <alignment horizontal="center" vertical="center"/>
      <protection/>
    </xf>
    <xf numFmtId="2" fontId="3" fillId="44" borderId="15" xfId="873" applyNumberFormat="1" applyFont="1" applyFill="1" applyBorder="1" applyAlignment="1">
      <alignment horizontal="center" vertical="center"/>
      <protection/>
    </xf>
    <xf numFmtId="2" fontId="3" fillId="44" borderId="18" xfId="873" applyNumberFormat="1" applyFont="1" applyFill="1" applyBorder="1" applyAlignment="1">
      <alignment horizontal="center" vertical="center"/>
      <protection/>
    </xf>
    <xf numFmtId="0" fontId="3" fillId="44" borderId="20" xfId="872" applyFont="1" applyFill="1" applyBorder="1" applyAlignment="1">
      <alignment horizontal="center"/>
      <protection/>
    </xf>
    <xf numFmtId="0" fontId="53" fillId="44" borderId="13" xfId="859" applyFont="1" applyFill="1" applyBorder="1" applyAlignment="1">
      <alignment horizontal="center" vertical="center" wrapText="1"/>
      <protection/>
    </xf>
    <xf numFmtId="0" fontId="54" fillId="44" borderId="15" xfId="859" applyFont="1" applyFill="1" applyBorder="1" applyAlignment="1">
      <alignment horizontal="center" vertical="center" wrapText="1"/>
      <protection/>
    </xf>
    <xf numFmtId="2" fontId="54" fillId="44" borderId="15" xfId="859" applyNumberFormat="1" applyFont="1" applyFill="1" applyBorder="1" applyAlignment="1">
      <alignment horizontal="center" vertical="center" wrapText="1"/>
      <protection/>
    </xf>
    <xf numFmtId="2" fontId="53" fillId="44" borderId="15" xfId="859" applyNumberFormat="1" applyFont="1" applyFill="1" applyBorder="1" applyAlignment="1">
      <alignment horizontal="center" vertical="center" wrapText="1"/>
      <protection/>
    </xf>
    <xf numFmtId="43" fontId="53" fillId="44" borderId="15" xfId="297" applyFont="1" applyFill="1" applyBorder="1" applyAlignment="1">
      <alignment horizontal="center" vertical="center" wrapText="1"/>
    </xf>
    <xf numFmtId="2" fontId="54" fillId="44" borderId="18" xfId="859" applyNumberFormat="1" applyFont="1" applyFill="1" applyBorder="1" applyAlignment="1">
      <alignment horizontal="center" vertical="center" wrapText="1"/>
      <protection/>
    </xf>
    <xf numFmtId="0" fontId="55" fillId="44" borderId="15" xfId="859" applyFont="1" applyFill="1" applyBorder="1" applyAlignment="1">
      <alignment horizontal="center" vertical="center"/>
      <protection/>
    </xf>
    <xf numFmtId="0" fontId="3" fillId="44" borderId="0" xfId="0" applyFont="1" applyFill="1" applyBorder="1" applyAlignment="1">
      <alignment horizontal="center" vertical="top" wrapText="1"/>
    </xf>
    <xf numFmtId="0" fontId="3" fillId="44" borderId="14" xfId="874" applyFont="1" applyFill="1" applyBorder="1" applyAlignment="1">
      <alignment horizontal="center" vertical="center" wrapText="1"/>
      <protection/>
    </xf>
    <xf numFmtId="0" fontId="3" fillId="44" borderId="17" xfId="878" applyFont="1" applyFill="1" applyBorder="1" applyAlignment="1">
      <alignment horizontal="center"/>
      <protection/>
    </xf>
    <xf numFmtId="0" fontId="3" fillId="44" borderId="11" xfId="0" applyFont="1" applyFill="1" applyBorder="1" applyAlignment="1">
      <alignment horizontal="center"/>
    </xf>
    <xf numFmtId="0" fontId="39" fillId="44" borderId="15" xfId="875" applyFont="1" applyFill="1" applyBorder="1" applyAlignment="1">
      <alignment horizontal="center" vertical="top" wrapText="1"/>
      <protection/>
    </xf>
    <xf numFmtId="0" fontId="40" fillId="44" borderId="13" xfId="876" applyNumberFormat="1" applyFont="1" applyFill="1" applyBorder="1" applyAlignment="1">
      <alignment horizontal="center" vertical="center" wrapText="1"/>
      <protection/>
    </xf>
    <xf numFmtId="0" fontId="39" fillId="44" borderId="15" xfId="876" applyNumberFormat="1" applyFont="1" applyFill="1" applyBorder="1" applyAlignment="1">
      <alignment horizontal="center" vertical="center" wrapText="1"/>
      <protection/>
    </xf>
    <xf numFmtId="0" fontId="40" fillId="44" borderId="15" xfId="876" applyNumberFormat="1" applyFont="1" applyFill="1" applyBorder="1" applyAlignment="1" quotePrefix="1">
      <alignment vertical="center" wrapText="1"/>
      <protection/>
    </xf>
    <xf numFmtId="0" fontId="40" fillId="44" borderId="18" xfId="876" applyNumberFormat="1" applyFont="1" applyFill="1" applyBorder="1" applyAlignment="1" quotePrefix="1">
      <alignment vertical="center" wrapText="1"/>
      <protection/>
    </xf>
    <xf numFmtId="0" fontId="3" fillId="44" borderId="17" xfId="859" applyFont="1" applyFill="1" applyBorder="1" applyAlignment="1">
      <alignment horizontal="center" vertical="center" wrapText="1"/>
      <protection/>
    </xf>
    <xf numFmtId="0" fontId="3" fillId="44" borderId="14" xfId="859" applyFont="1" applyFill="1" applyBorder="1" applyAlignment="1">
      <alignment vertical="center" wrapText="1"/>
      <protection/>
    </xf>
    <xf numFmtId="0" fontId="3" fillId="44" borderId="14" xfId="859" applyFont="1" applyFill="1" applyBorder="1" applyAlignment="1">
      <alignment horizontal="left" vertical="center" wrapText="1"/>
      <protection/>
    </xf>
    <xf numFmtId="0" fontId="3" fillId="44" borderId="19" xfId="859" applyFont="1" applyFill="1" applyBorder="1" applyAlignment="1">
      <alignment horizontal="center" vertical="center" wrapText="1"/>
      <protection/>
    </xf>
    <xf numFmtId="0" fontId="3" fillId="44" borderId="19" xfId="859" applyFont="1" applyFill="1" applyBorder="1" applyAlignment="1">
      <alignment horizontal="center" vertical="top" wrapText="1"/>
      <protection/>
    </xf>
    <xf numFmtId="0" fontId="39" fillId="44" borderId="15" xfId="874" applyFont="1" applyFill="1" applyBorder="1" applyAlignment="1">
      <alignment horizontal="center" vertical="center"/>
      <protection/>
    </xf>
    <xf numFmtId="0" fontId="31" fillId="44" borderId="11" xfId="0" applyFont="1" applyFill="1" applyBorder="1" applyAlignment="1">
      <alignment vertical="top" wrapText="1"/>
    </xf>
    <xf numFmtId="2" fontId="31" fillId="44" borderId="11" xfId="0" applyNumberFormat="1" applyFont="1" applyFill="1" applyBorder="1" applyAlignment="1">
      <alignment horizontal="center" vertical="center" wrapText="1"/>
    </xf>
    <xf numFmtId="0" fontId="3" fillId="44" borderId="14" xfId="872" applyFont="1" applyFill="1" applyBorder="1" applyAlignment="1">
      <alignment horizontal="left"/>
      <protection/>
    </xf>
    <xf numFmtId="2" fontId="3" fillId="44" borderId="11" xfId="0" applyNumberFormat="1" applyFont="1" applyFill="1" applyBorder="1" applyAlignment="1">
      <alignment horizontal="center" vertical="top" wrapText="1"/>
    </xf>
    <xf numFmtId="0" fontId="3" fillId="44" borderId="11" xfId="0" applyFont="1" applyFill="1" applyBorder="1" applyAlignment="1">
      <alignment horizontal="center" vertical="top" wrapText="1"/>
    </xf>
    <xf numFmtId="0" fontId="3" fillId="44" borderId="20" xfId="0" applyFont="1" applyFill="1" applyBorder="1" applyAlignment="1">
      <alignment horizontal="center" vertical="center" wrapText="1"/>
    </xf>
    <xf numFmtId="0" fontId="31" fillId="44" borderId="14" xfId="0" applyFont="1" applyFill="1" applyBorder="1" applyAlignment="1">
      <alignment horizontal="center" vertical="center" wrapText="1"/>
    </xf>
    <xf numFmtId="2" fontId="31" fillId="44" borderId="14" xfId="0" applyNumberFormat="1" applyFont="1" applyFill="1" applyBorder="1" applyAlignment="1">
      <alignment horizontal="center" vertical="center" wrapText="1"/>
    </xf>
    <xf numFmtId="0" fontId="3" fillId="44" borderId="21" xfId="0" applyFont="1" applyFill="1" applyBorder="1" applyAlignment="1">
      <alignment horizontal="center" wrapText="1"/>
    </xf>
    <xf numFmtId="0" fontId="31" fillId="44" borderId="14" xfId="0" applyFont="1" applyFill="1" applyBorder="1" applyAlignment="1">
      <alignment horizontal="center" vertical="center"/>
    </xf>
    <xf numFmtId="2" fontId="31" fillId="44" borderId="14" xfId="0" applyNumberFormat="1" applyFont="1" applyFill="1" applyBorder="1" applyAlignment="1">
      <alignment horizontal="center" vertical="top" wrapText="1"/>
    </xf>
    <xf numFmtId="0" fontId="31" fillId="44" borderId="14" xfId="0" applyFont="1" applyFill="1" applyBorder="1" applyAlignment="1">
      <alignment vertical="top" wrapText="1"/>
    </xf>
    <xf numFmtId="0" fontId="31" fillId="44" borderId="14" xfId="0" applyFont="1" applyFill="1" applyBorder="1" applyAlignment="1" quotePrefix="1">
      <alignment horizontal="center" vertical="center" wrapText="1"/>
    </xf>
    <xf numFmtId="0" fontId="31" fillId="44" borderId="19" xfId="0" applyFont="1" applyFill="1" applyBorder="1" applyAlignment="1" quotePrefix="1">
      <alignment horizontal="center" vertical="center" wrapText="1"/>
    </xf>
    <xf numFmtId="0" fontId="31" fillId="44" borderId="14" xfId="872" applyFont="1" applyFill="1" applyBorder="1" applyAlignment="1">
      <alignment horizontal="left"/>
      <protection/>
    </xf>
    <xf numFmtId="2" fontId="31" fillId="44" borderId="11" xfId="0" applyNumberFormat="1" applyFont="1" applyFill="1" applyBorder="1" applyAlignment="1">
      <alignment horizontal="center" vertical="top" wrapText="1"/>
    </xf>
    <xf numFmtId="0" fontId="31" fillId="44" borderId="11" xfId="872" applyFont="1" applyFill="1" applyBorder="1" applyAlignment="1">
      <alignment horizontal="left" wrapText="1"/>
      <protection/>
    </xf>
    <xf numFmtId="2" fontId="31" fillId="44" borderId="14" xfId="0" applyNumberFormat="1" applyFont="1" applyFill="1" applyBorder="1" applyAlignment="1">
      <alignment horizontal="center" vertical="center"/>
    </xf>
    <xf numFmtId="0" fontId="3" fillId="44" borderId="15" xfId="0" applyFont="1" applyFill="1" applyBorder="1" applyAlignment="1">
      <alignment horizontal="center" vertical="top" wrapText="1"/>
    </xf>
    <xf numFmtId="2" fontId="3" fillId="44" borderId="15" xfId="0" applyNumberFormat="1" applyFont="1" applyFill="1" applyBorder="1" applyAlignment="1">
      <alignment horizontal="center" vertical="top" wrapText="1"/>
    </xf>
    <xf numFmtId="0" fontId="3" fillId="44" borderId="15" xfId="0" applyNumberFormat="1" applyFont="1" applyFill="1" applyBorder="1" applyAlignment="1">
      <alignment horizontal="center" vertical="top" wrapText="1"/>
    </xf>
    <xf numFmtId="2" fontId="3" fillId="44" borderId="18" xfId="0" applyNumberFormat="1" applyFont="1" applyFill="1" applyBorder="1" applyAlignment="1">
      <alignment horizontal="center" vertical="top" wrapText="1"/>
    </xf>
    <xf numFmtId="0" fontId="3" fillId="44" borderId="14" xfId="0" applyFont="1" applyFill="1" applyBorder="1" applyAlignment="1">
      <alignment horizontal="left" vertical="top" wrapText="1"/>
    </xf>
    <xf numFmtId="0" fontId="3" fillId="44" borderId="11" xfId="0" applyFont="1" applyFill="1" applyBorder="1" applyAlignment="1">
      <alignment horizontal="left" vertical="top" wrapText="1"/>
    </xf>
    <xf numFmtId="0" fontId="31" fillId="44" borderId="11" xfId="0" applyFont="1" applyFill="1" applyBorder="1" applyAlignment="1">
      <alignment horizontal="left" vertical="top" wrapText="1"/>
    </xf>
    <xf numFmtId="0" fontId="31" fillId="44" borderId="11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vertical="top" wrapText="1"/>
    </xf>
    <xf numFmtId="0" fontId="31" fillId="44" borderId="14" xfId="0" applyFont="1" applyFill="1" applyBorder="1" applyAlignment="1">
      <alignment horizontal="left" vertical="center" wrapText="1"/>
    </xf>
    <xf numFmtId="0" fontId="3" fillId="44" borderId="14" xfId="0" applyNumberFormat="1" applyFont="1" applyFill="1" applyBorder="1" applyAlignment="1">
      <alignment horizontal="center" vertical="top" wrapText="1"/>
    </xf>
    <xf numFmtId="2" fontId="3" fillId="44" borderId="19" xfId="0" applyNumberFormat="1" applyFont="1" applyFill="1" applyBorder="1" applyAlignment="1">
      <alignment horizontal="center" vertical="top" wrapText="1"/>
    </xf>
    <xf numFmtId="0" fontId="31" fillId="44" borderId="14" xfId="0" applyFont="1" applyFill="1" applyBorder="1" applyAlignment="1">
      <alignment vertical="center" wrapText="1"/>
    </xf>
    <xf numFmtId="0" fontId="3" fillId="44" borderId="20" xfId="858" applyFont="1" applyFill="1" applyBorder="1" applyAlignment="1">
      <alignment horizontal="center" vertical="center" wrapText="1"/>
      <protection/>
    </xf>
    <xf numFmtId="0" fontId="31" fillId="44" borderId="11" xfId="858" applyFont="1" applyFill="1" applyBorder="1" applyAlignment="1">
      <alignment horizontal="left" vertical="top" wrapText="1"/>
      <protection/>
    </xf>
    <xf numFmtId="0" fontId="31" fillId="44" borderId="11" xfId="858" applyFont="1" applyFill="1" applyBorder="1" applyAlignment="1">
      <alignment horizontal="center" vertical="center" wrapText="1"/>
      <protection/>
    </xf>
    <xf numFmtId="0" fontId="31" fillId="44" borderId="14" xfId="858" applyFont="1" applyFill="1" applyBorder="1" applyAlignment="1">
      <alignment horizontal="center" vertical="top" wrapText="1"/>
      <protection/>
    </xf>
    <xf numFmtId="2" fontId="31" fillId="44" borderId="14" xfId="858" applyNumberFormat="1" applyFont="1" applyFill="1" applyBorder="1" applyAlignment="1">
      <alignment horizontal="center" vertical="center" wrapText="1"/>
      <protection/>
    </xf>
    <xf numFmtId="2" fontId="3" fillId="44" borderId="14" xfId="858" applyNumberFormat="1" applyFont="1" applyFill="1" applyBorder="1" applyAlignment="1">
      <alignment horizontal="center" vertical="top" wrapText="1"/>
      <protection/>
    </xf>
    <xf numFmtId="0" fontId="3" fillId="44" borderId="21" xfId="858" applyFont="1" applyFill="1" applyBorder="1" applyAlignment="1">
      <alignment horizontal="center" vertical="center" wrapText="1"/>
      <protection/>
    </xf>
    <xf numFmtId="0" fontId="3" fillId="44" borderId="14" xfId="858" applyFont="1" applyFill="1" applyBorder="1" applyAlignment="1">
      <alignment vertical="top" wrapText="1"/>
      <protection/>
    </xf>
    <xf numFmtId="0" fontId="3" fillId="44" borderId="19" xfId="858" applyNumberFormat="1" applyFont="1" applyFill="1" applyBorder="1" applyAlignment="1">
      <alignment horizontal="center" vertical="top" wrapText="1"/>
      <protection/>
    </xf>
    <xf numFmtId="2" fontId="3" fillId="44" borderId="19" xfId="858" applyNumberFormat="1" applyFont="1" applyFill="1" applyBorder="1" applyAlignment="1">
      <alignment horizontal="center" vertical="top" wrapText="1"/>
      <protection/>
    </xf>
    <xf numFmtId="0" fontId="3" fillId="44" borderId="11" xfId="858" applyFont="1" applyFill="1" applyBorder="1" applyAlignment="1">
      <alignment horizontal="left" vertical="top" wrapText="1"/>
      <protection/>
    </xf>
    <xf numFmtId="0" fontId="3" fillId="44" borderId="11" xfId="858" applyFont="1" applyFill="1" applyBorder="1" applyAlignment="1">
      <alignment horizontal="center" vertical="top" wrapText="1"/>
      <protection/>
    </xf>
    <xf numFmtId="0" fontId="3" fillId="44" borderId="23" xfId="0" applyFont="1" applyFill="1" applyBorder="1" applyAlignment="1">
      <alignment horizontal="center" vertical="top" wrapText="1"/>
    </xf>
    <xf numFmtId="0" fontId="33" fillId="44" borderId="14" xfId="0" applyFont="1" applyFill="1" applyBorder="1" applyAlignment="1">
      <alignment horizontal="left" vertical="center" wrapText="1"/>
    </xf>
    <xf numFmtId="0" fontId="33" fillId="44" borderId="14" xfId="0" applyFont="1" applyFill="1" applyBorder="1" applyAlignment="1">
      <alignment horizontal="center" vertical="center" wrapText="1"/>
    </xf>
    <xf numFmtId="1" fontId="33" fillId="44" borderId="14" xfId="0" applyNumberFormat="1" applyFont="1" applyFill="1" applyBorder="1" applyAlignment="1">
      <alignment horizontal="center" vertical="center" wrapText="1"/>
    </xf>
    <xf numFmtId="9" fontId="31" fillId="44" borderId="14" xfId="0" applyNumberFormat="1" applyFont="1" applyFill="1" applyBorder="1" applyAlignment="1">
      <alignment horizontal="center" vertical="top" wrapText="1"/>
    </xf>
    <xf numFmtId="49" fontId="3" fillId="44" borderId="0" xfId="0" applyNumberFormat="1" applyFont="1" applyFill="1" applyBorder="1" applyAlignment="1">
      <alignment horizontal="center" vertical="top" wrapText="1"/>
    </xf>
    <xf numFmtId="0" fontId="33" fillId="44" borderId="14" xfId="0" applyFont="1" applyFill="1" applyBorder="1" applyAlignment="1">
      <alignment horizontal="center" wrapText="1"/>
    </xf>
    <xf numFmtId="9" fontId="33" fillId="44" borderId="14" xfId="0" applyNumberFormat="1" applyFont="1" applyFill="1" applyBorder="1" applyAlignment="1">
      <alignment horizontal="center" vertical="center" wrapText="1"/>
    </xf>
    <xf numFmtId="0" fontId="31" fillId="44" borderId="14" xfId="0" applyFont="1" applyFill="1" applyBorder="1" applyAlignment="1">
      <alignment horizontal="center" vertical="top" wrapText="1"/>
    </xf>
    <xf numFmtId="0" fontId="31" fillId="44" borderId="14" xfId="0" applyNumberFormat="1" applyFont="1" applyFill="1" applyBorder="1" applyAlignment="1">
      <alignment horizontal="center" vertical="center" wrapText="1"/>
    </xf>
    <xf numFmtId="2" fontId="31" fillId="44" borderId="13" xfId="0" applyNumberFormat="1" applyFont="1" applyFill="1" applyBorder="1" applyAlignment="1">
      <alignment horizontal="center" vertical="top" wrapText="1"/>
    </xf>
    <xf numFmtId="2" fontId="3" fillId="44" borderId="25" xfId="0" applyNumberFormat="1" applyFont="1" applyFill="1" applyBorder="1" applyAlignment="1">
      <alignment horizontal="center" vertical="top" wrapText="1"/>
    </xf>
    <xf numFmtId="0" fontId="3" fillId="44" borderId="0" xfId="0" applyFont="1" applyFill="1" applyBorder="1" applyAlignment="1">
      <alignment/>
    </xf>
    <xf numFmtId="0" fontId="3" fillId="44" borderId="14" xfId="0" applyFont="1" applyFill="1" applyBorder="1" applyAlignment="1">
      <alignment/>
    </xf>
    <xf numFmtId="2" fontId="31" fillId="44" borderId="14" xfId="0" applyNumberFormat="1" applyFont="1" applyFill="1" applyBorder="1" applyAlignment="1">
      <alignment horizontal="center"/>
    </xf>
    <xf numFmtId="0" fontId="31" fillId="44" borderId="14" xfId="0" applyFont="1" applyFill="1" applyBorder="1" applyAlignment="1">
      <alignment horizontal="center"/>
    </xf>
    <xf numFmtId="9" fontId="31" fillId="44" borderId="14" xfId="0" applyNumberFormat="1" applyFont="1" applyFill="1" applyBorder="1" applyAlignment="1">
      <alignment horizontal="center" vertical="center"/>
    </xf>
    <xf numFmtId="0" fontId="31" fillId="44" borderId="14" xfId="0" applyFont="1" applyFill="1" applyBorder="1" applyAlignment="1">
      <alignment/>
    </xf>
    <xf numFmtId="49" fontId="3" fillId="44" borderId="17" xfId="0" applyNumberFormat="1" applyFont="1" applyFill="1" applyBorder="1" applyAlignment="1">
      <alignment horizontal="center" vertical="top"/>
    </xf>
    <xf numFmtId="49" fontId="3" fillId="44" borderId="11" xfId="0" applyNumberFormat="1" applyFont="1" applyFill="1" applyBorder="1" applyAlignment="1">
      <alignment horizontal="center" vertical="center"/>
    </xf>
    <xf numFmtId="0" fontId="31" fillId="44" borderId="14" xfId="872" applyFont="1" applyFill="1" applyBorder="1" applyAlignment="1">
      <alignment horizontal="left" wrapText="1"/>
      <protection/>
    </xf>
    <xf numFmtId="0" fontId="3" fillId="44" borderId="11" xfId="872" applyFont="1" applyFill="1" applyBorder="1" applyAlignment="1">
      <alignment horizontal="left" wrapText="1"/>
      <protection/>
    </xf>
    <xf numFmtId="0" fontId="31" fillId="44" borderId="11" xfId="0" applyFont="1" applyFill="1" applyBorder="1" applyAlignment="1">
      <alignment horizontal="center" vertical="top" wrapText="1"/>
    </xf>
    <xf numFmtId="0" fontId="3" fillId="44" borderId="11" xfId="0" applyNumberFormat="1" applyFont="1" applyFill="1" applyBorder="1" applyAlignment="1">
      <alignment horizontal="center" vertical="center" wrapText="1"/>
    </xf>
    <xf numFmtId="0" fontId="3" fillId="44" borderId="17" xfId="0" applyNumberFormat="1" applyFont="1" applyFill="1" applyBorder="1" applyAlignment="1">
      <alignment horizontal="center" vertical="top" wrapText="1"/>
    </xf>
    <xf numFmtId="0" fontId="3" fillId="44" borderId="18" xfId="872" applyFont="1" applyFill="1" applyBorder="1" applyAlignment="1">
      <alignment horizontal="left"/>
      <protection/>
    </xf>
    <xf numFmtId="0" fontId="3" fillId="44" borderId="17" xfId="0" applyNumberFormat="1" applyFont="1" applyFill="1" applyBorder="1" applyAlignment="1">
      <alignment horizontal="center" vertical="center" wrapText="1"/>
    </xf>
    <xf numFmtId="0" fontId="3" fillId="44" borderId="18" xfId="0" applyFont="1" applyFill="1" applyBorder="1" applyAlignment="1">
      <alignment horizontal="left" vertical="top" wrapText="1"/>
    </xf>
    <xf numFmtId="0" fontId="3" fillId="44" borderId="17" xfId="0" applyNumberFormat="1" applyFont="1" applyFill="1" applyBorder="1" applyAlignment="1">
      <alignment horizontal="center" vertical="top"/>
    </xf>
    <xf numFmtId="0" fontId="3" fillId="44" borderId="22" xfId="0" applyFont="1" applyFill="1" applyBorder="1" applyAlignment="1">
      <alignment horizontal="left" vertical="top" wrapText="1"/>
    </xf>
    <xf numFmtId="0" fontId="3" fillId="44" borderId="21" xfId="0" applyNumberFormat="1" applyFont="1" applyFill="1" applyBorder="1" applyAlignment="1">
      <alignment horizontal="center" vertical="top"/>
    </xf>
    <xf numFmtId="0" fontId="3" fillId="44" borderId="20" xfId="0" applyNumberFormat="1" applyFont="1" applyFill="1" applyBorder="1" applyAlignment="1">
      <alignment horizontal="center" vertical="center"/>
    </xf>
    <xf numFmtId="0" fontId="31" fillId="44" borderId="11" xfId="0" applyFont="1" applyFill="1" applyBorder="1" applyAlignment="1">
      <alignment vertical="center" wrapText="1"/>
    </xf>
    <xf numFmtId="0" fontId="31" fillId="44" borderId="11" xfId="0" applyFont="1" applyFill="1" applyBorder="1" applyAlignment="1">
      <alignment horizontal="left" vertical="center" wrapText="1"/>
    </xf>
    <xf numFmtId="2" fontId="3" fillId="44" borderId="11" xfId="858" applyNumberFormat="1" applyFont="1" applyFill="1" applyBorder="1" applyAlignment="1">
      <alignment horizontal="center" vertical="top" wrapText="1"/>
      <protection/>
    </xf>
    <xf numFmtId="49" fontId="3" fillId="44" borderId="17" xfId="0" applyNumberFormat="1" applyFont="1" applyFill="1" applyBorder="1" applyAlignment="1">
      <alignment horizontal="center" vertical="top"/>
    </xf>
    <xf numFmtId="2" fontId="3" fillId="44" borderId="17" xfId="0" applyNumberFormat="1" applyFont="1" applyFill="1" applyBorder="1" applyAlignment="1">
      <alignment horizontal="center" vertical="top" wrapText="1"/>
    </xf>
    <xf numFmtId="0" fontId="3" fillId="44" borderId="16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1" fillId="44" borderId="14" xfId="650" applyFont="1" applyFill="1" applyBorder="1" applyAlignment="1">
      <alignment horizontal="left" vertical="top" wrapText="1"/>
      <protection/>
    </xf>
    <xf numFmtId="0" fontId="31" fillId="44" borderId="14" xfId="650" applyFont="1" applyFill="1" applyBorder="1" applyAlignment="1">
      <alignment horizontal="center" vertical="center" wrapText="1"/>
      <protection/>
    </xf>
    <xf numFmtId="2" fontId="31" fillId="44" borderId="14" xfId="650" applyNumberFormat="1" applyFont="1" applyFill="1" applyBorder="1" applyAlignment="1">
      <alignment horizontal="center" vertical="center" wrapText="1"/>
      <protection/>
    </xf>
    <xf numFmtId="2" fontId="3" fillId="44" borderId="19" xfId="0" applyNumberFormat="1" applyFont="1" applyFill="1" applyBorder="1" applyAlignment="1">
      <alignment horizontal="center" vertical="center"/>
    </xf>
    <xf numFmtId="0" fontId="3" fillId="44" borderId="14" xfId="650" applyFont="1" applyFill="1" applyBorder="1" applyAlignment="1">
      <alignment horizontal="center" vertical="center" wrapText="1"/>
      <protection/>
    </xf>
    <xf numFmtId="0" fontId="3" fillId="44" borderId="14" xfId="650" applyFont="1" applyFill="1" applyBorder="1" applyAlignment="1">
      <alignment vertical="center" wrapText="1"/>
      <protection/>
    </xf>
    <xf numFmtId="0" fontId="3" fillId="44" borderId="11" xfId="0" applyFont="1" applyFill="1" applyBorder="1" applyAlignment="1">
      <alignment vertical="center" wrapText="1"/>
    </xf>
    <xf numFmtId="0" fontId="3" fillId="44" borderId="14" xfId="0" applyFont="1" applyFill="1" applyBorder="1" applyAlignment="1">
      <alignment vertical="center"/>
    </xf>
    <xf numFmtId="199" fontId="31" fillId="44" borderId="14" xfId="695" applyNumberFormat="1" applyFont="1" applyFill="1" applyBorder="1" applyAlignment="1">
      <alignment horizontal="center" vertical="center"/>
      <protection/>
    </xf>
    <xf numFmtId="0" fontId="31" fillId="44" borderId="14" xfId="0" applyFont="1" applyFill="1" applyBorder="1" applyAlignment="1" quotePrefix="1">
      <alignment horizontal="center" vertical="top" wrapText="1"/>
    </xf>
    <xf numFmtId="0" fontId="3" fillId="44" borderId="11" xfId="0" applyFont="1" applyFill="1" applyBorder="1" applyAlignment="1">
      <alignment horizontal="left" vertical="center" wrapText="1"/>
    </xf>
    <xf numFmtId="0" fontId="3" fillId="44" borderId="11" xfId="872" applyFont="1" applyFill="1" applyBorder="1" applyAlignment="1">
      <alignment horizontal="center"/>
      <protection/>
    </xf>
    <xf numFmtId="0" fontId="31" fillId="44" borderId="18" xfId="0" applyFont="1" applyFill="1" applyBorder="1" applyAlignment="1">
      <alignment horizontal="left" vertical="center" wrapText="1"/>
    </xf>
    <xf numFmtId="0" fontId="3" fillId="44" borderId="0" xfId="0" applyFont="1" applyFill="1" applyAlignment="1">
      <alignment/>
    </xf>
    <xf numFmtId="49" fontId="3" fillId="44" borderId="17" xfId="0" applyNumberFormat="1" applyFont="1" applyFill="1" applyBorder="1" applyAlignment="1">
      <alignment horizontal="center" vertical="center"/>
    </xf>
    <xf numFmtId="0" fontId="3" fillId="44" borderId="14" xfId="873" applyFont="1" applyFill="1" applyBorder="1" applyAlignment="1">
      <alignment horizontal="center" vertical="center"/>
      <protection/>
    </xf>
    <xf numFmtId="0" fontId="3" fillId="44" borderId="14" xfId="872" applyFont="1" applyFill="1" applyBorder="1" applyAlignment="1">
      <alignment horizontal="center" vertical="center"/>
      <protection/>
    </xf>
    <xf numFmtId="2" fontId="3" fillId="44" borderId="14" xfId="872" applyNumberFormat="1" applyFont="1" applyFill="1" applyBorder="1" applyAlignment="1">
      <alignment horizontal="center" vertical="center"/>
      <protection/>
    </xf>
    <xf numFmtId="199" fontId="3" fillId="44" borderId="11" xfId="0" applyNumberFormat="1" applyFont="1" applyFill="1" applyBorder="1" applyAlignment="1">
      <alignment horizontal="center" vertical="center" wrapText="1"/>
    </xf>
    <xf numFmtId="49" fontId="3" fillId="44" borderId="19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0" fontId="3" fillId="44" borderId="17" xfId="0" applyFont="1" applyFill="1" applyBorder="1" applyAlignment="1">
      <alignment horizontal="center" vertical="center" wrapText="1"/>
    </xf>
    <xf numFmtId="2" fontId="3" fillId="44" borderId="17" xfId="0" applyNumberFormat="1" applyFont="1" applyFill="1" applyBorder="1" applyAlignment="1">
      <alignment horizontal="center" vertical="center" wrapText="1"/>
    </xf>
    <xf numFmtId="0" fontId="3" fillId="44" borderId="17" xfId="0" applyFont="1" applyFill="1" applyBorder="1" applyAlignment="1">
      <alignment horizontal="center" vertical="top" wrapText="1"/>
    </xf>
    <xf numFmtId="0" fontId="3" fillId="44" borderId="19" xfId="0" applyFont="1" applyFill="1" applyBorder="1" applyAlignment="1">
      <alignment horizontal="center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 quotePrefix="1">
      <alignment horizontal="center" vertical="center" wrapText="1"/>
    </xf>
    <xf numFmtId="2" fontId="31" fillId="0" borderId="14" xfId="0" applyNumberFormat="1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2" fontId="3" fillId="0" borderId="14" xfId="0" applyNumberFormat="1" applyFont="1" applyBorder="1" applyAlignment="1" quotePrefix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2" fontId="3" fillId="0" borderId="11" xfId="0" applyNumberFormat="1" applyFont="1" applyBorder="1" applyAlignment="1" quotePrefix="1">
      <alignment horizontal="center" vertical="top" wrapText="1"/>
    </xf>
    <xf numFmtId="2" fontId="31" fillId="0" borderId="14" xfId="0" applyNumberFormat="1" applyFont="1" applyBorder="1" applyAlignment="1" quotePrefix="1">
      <alignment horizontal="center"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left" vertical="top" wrapText="1"/>
    </xf>
    <xf numFmtId="2" fontId="3" fillId="0" borderId="11" xfId="0" applyNumberFormat="1" applyFont="1" applyBorder="1" applyAlignment="1" quotePrefix="1">
      <alignment horizontal="center" vertical="center" wrapText="1"/>
    </xf>
    <xf numFmtId="0" fontId="3" fillId="44" borderId="11" xfId="873" applyFont="1" applyFill="1" applyBorder="1" applyAlignment="1">
      <alignment horizontal="center" vertical="center"/>
      <protection/>
    </xf>
    <xf numFmtId="0" fontId="3" fillId="44" borderId="11" xfId="872" applyFont="1" applyFill="1" applyBorder="1" applyAlignment="1">
      <alignment horizontal="center" vertical="center"/>
      <protection/>
    </xf>
    <xf numFmtId="2" fontId="3" fillId="44" borderId="11" xfId="872" applyNumberFormat="1" applyFont="1" applyFill="1" applyBorder="1" applyAlignment="1">
      <alignment horizontal="center" vertical="center"/>
      <protection/>
    </xf>
    <xf numFmtId="2" fontId="3" fillId="44" borderId="14" xfId="876" applyNumberFormat="1" applyFont="1" applyFill="1" applyBorder="1" applyAlignment="1">
      <alignment horizontal="center" vertical="center" wrapText="1"/>
      <protection/>
    </xf>
    <xf numFmtId="2" fontId="3" fillId="44" borderId="11" xfId="873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top" wrapText="1"/>
    </xf>
    <xf numFmtId="0" fontId="3" fillId="44" borderId="15" xfId="872" applyFont="1" applyFill="1" applyBorder="1" applyAlignment="1">
      <alignment horizontal="center"/>
      <protection/>
    </xf>
    <xf numFmtId="0" fontId="39" fillId="44" borderId="15" xfId="900" applyFont="1" applyFill="1" applyBorder="1" applyAlignment="1">
      <alignment horizontal="center" vertical="center"/>
      <protection/>
    </xf>
    <xf numFmtId="0" fontId="31" fillId="44" borderId="26" xfId="900" applyFont="1" applyFill="1" applyBorder="1" applyAlignment="1">
      <alignment horizontal="left" vertical="center"/>
      <protection/>
    </xf>
    <xf numFmtId="0" fontId="31" fillId="44" borderId="19" xfId="874" applyFont="1" applyFill="1" applyBorder="1" applyAlignment="1">
      <alignment horizontal="center" vertical="center" wrapText="1"/>
      <protection/>
    </xf>
    <xf numFmtId="0" fontId="31" fillId="44" borderId="19" xfId="874" applyFont="1" applyFill="1" applyBorder="1" applyAlignment="1">
      <alignment horizontal="center" vertical="center"/>
      <protection/>
    </xf>
    <xf numFmtId="2" fontId="31" fillId="44" borderId="19" xfId="874" applyNumberFormat="1" applyFont="1" applyFill="1" applyBorder="1" applyAlignment="1">
      <alignment horizontal="center" vertical="center"/>
      <protection/>
    </xf>
    <xf numFmtId="2" fontId="3" fillId="44" borderId="19" xfId="874" applyNumberFormat="1" applyFont="1" applyFill="1" applyBorder="1" applyAlignment="1">
      <alignment horizontal="center" vertical="center"/>
      <protection/>
    </xf>
    <xf numFmtId="2" fontId="3" fillId="44" borderId="19" xfId="873" applyNumberFormat="1" applyFont="1" applyFill="1" applyBorder="1" applyAlignment="1">
      <alignment horizontal="center" vertical="center"/>
      <protection/>
    </xf>
    <xf numFmtId="0" fontId="3" fillId="44" borderId="14" xfId="872" applyFont="1" applyFill="1" applyBorder="1" applyAlignment="1">
      <alignment horizontal="center" vertical="center" wrapText="1"/>
      <protection/>
    </xf>
    <xf numFmtId="0" fontId="31" fillId="44" borderId="14" xfId="874" applyFont="1" applyFill="1" applyBorder="1" applyAlignment="1">
      <alignment horizontal="center" vertical="center" wrapText="1"/>
      <protection/>
    </xf>
    <xf numFmtId="0" fontId="31" fillId="44" borderId="14" xfId="874" applyFont="1" applyFill="1" applyBorder="1" applyAlignment="1">
      <alignment horizontal="center" vertical="center"/>
      <protection/>
    </xf>
    <xf numFmtId="2" fontId="31" fillId="44" borderId="14" xfId="874" applyNumberFormat="1" applyFont="1" applyFill="1" applyBorder="1" applyAlignment="1">
      <alignment horizontal="center" vertical="center"/>
      <protection/>
    </xf>
    <xf numFmtId="0" fontId="31" fillId="44" borderId="18" xfId="900" applyFont="1" applyFill="1" applyBorder="1" applyAlignment="1">
      <alignment horizontal="left" vertical="center" wrapText="1"/>
      <protection/>
    </xf>
    <xf numFmtId="0" fontId="3" fillId="44" borderId="22" xfId="872" applyFont="1" applyFill="1" applyBorder="1" applyAlignment="1">
      <alignment horizontal="left"/>
      <protection/>
    </xf>
    <xf numFmtId="199" fontId="3" fillId="44" borderId="14" xfId="0" applyNumberFormat="1" applyFont="1" applyFill="1" applyBorder="1" applyAlignment="1">
      <alignment horizontal="center" vertical="top" wrapText="1"/>
    </xf>
    <xf numFmtId="0" fontId="3" fillId="44" borderId="11" xfId="874" applyFont="1" applyFill="1" applyBorder="1" applyAlignment="1">
      <alignment horizontal="left"/>
      <protection/>
    </xf>
    <xf numFmtId="0" fontId="31" fillId="44" borderId="18" xfId="874" applyFont="1" applyFill="1" applyBorder="1" applyAlignment="1">
      <alignment horizontal="left"/>
      <protection/>
    </xf>
    <xf numFmtId="0" fontId="31" fillId="44" borderId="11" xfId="872" applyFont="1" applyFill="1" applyBorder="1" applyAlignment="1">
      <alignment horizontal="center" vertical="center"/>
      <protection/>
    </xf>
    <xf numFmtId="2" fontId="31" fillId="44" borderId="11" xfId="872" applyNumberFormat="1" applyFont="1" applyFill="1" applyBorder="1" applyAlignment="1">
      <alignment horizontal="center" vertical="center"/>
      <protection/>
    </xf>
    <xf numFmtId="0" fontId="3" fillId="44" borderId="18" xfId="874" applyFont="1" applyFill="1" applyBorder="1" applyAlignment="1">
      <alignment horizontal="left"/>
      <protection/>
    </xf>
    <xf numFmtId="0" fontId="3" fillId="44" borderId="26" xfId="0" applyFont="1" applyFill="1" applyBorder="1" applyAlignment="1">
      <alignment horizontal="left" vertical="center" wrapText="1"/>
    </xf>
    <xf numFmtId="0" fontId="3" fillId="44" borderId="24" xfId="0" applyFont="1" applyFill="1" applyBorder="1" applyAlignment="1">
      <alignment horizontal="left" vertical="center" wrapText="1"/>
    </xf>
    <xf numFmtId="0" fontId="3" fillId="44" borderId="20" xfId="872" applyFont="1" applyFill="1" applyBorder="1" applyAlignment="1">
      <alignment horizontal="center" vertical="center"/>
      <protection/>
    </xf>
    <xf numFmtId="0" fontId="3" fillId="44" borderId="21" xfId="872" applyFont="1" applyFill="1" applyBorder="1" applyAlignment="1">
      <alignment horizontal="center"/>
      <protection/>
    </xf>
    <xf numFmtId="0" fontId="3" fillId="44" borderId="19" xfId="0" applyFont="1" applyFill="1" applyBorder="1" applyAlignment="1">
      <alignment horizontal="left" vertical="center" wrapText="1"/>
    </xf>
    <xf numFmtId="0" fontId="31" fillId="44" borderId="11" xfId="873" applyFont="1" applyFill="1" applyBorder="1" applyAlignment="1">
      <alignment horizontal="center" vertical="center"/>
      <protection/>
    </xf>
    <xf numFmtId="0" fontId="3" fillId="44" borderId="11" xfId="878" applyFont="1" applyFill="1" applyBorder="1" applyAlignment="1">
      <alignment horizontal="center"/>
      <protection/>
    </xf>
    <xf numFmtId="0" fontId="3" fillId="44" borderId="14" xfId="873" applyFont="1" applyFill="1" applyBorder="1" applyAlignment="1">
      <alignment horizontal="left" vertical="center"/>
      <protection/>
    </xf>
    <xf numFmtId="0" fontId="31" fillId="44" borderId="14" xfId="873" applyFont="1" applyFill="1" applyBorder="1" applyAlignment="1">
      <alignment horizontal="left" vertical="top" wrapText="1"/>
      <protection/>
    </xf>
    <xf numFmtId="0" fontId="31" fillId="44" borderId="14" xfId="873" applyFont="1" applyFill="1" applyBorder="1" applyAlignment="1">
      <alignment horizontal="center" vertical="center"/>
      <protection/>
    </xf>
    <xf numFmtId="2" fontId="31" fillId="44" borderId="14" xfId="873" applyNumberFormat="1" applyFont="1" applyFill="1" applyBorder="1" applyAlignment="1">
      <alignment horizontal="center" vertical="center"/>
      <protection/>
    </xf>
    <xf numFmtId="0" fontId="3" fillId="44" borderId="17" xfId="873" applyFont="1" applyFill="1" applyBorder="1" applyAlignment="1">
      <alignment horizontal="center"/>
      <protection/>
    </xf>
    <xf numFmtId="0" fontId="3" fillId="44" borderId="14" xfId="873" applyFont="1" applyFill="1" applyBorder="1" applyAlignment="1">
      <alignment horizontal="left"/>
      <protection/>
    </xf>
    <xf numFmtId="0" fontId="3" fillId="44" borderId="19" xfId="873" applyFont="1" applyFill="1" applyBorder="1" applyAlignment="1">
      <alignment horizontal="center"/>
      <protection/>
    </xf>
    <xf numFmtId="0" fontId="3" fillId="44" borderId="11" xfId="874" applyFont="1" applyFill="1" applyBorder="1" applyAlignment="1">
      <alignment horizontal="center" vertical="top"/>
      <protection/>
    </xf>
    <xf numFmtId="0" fontId="31" fillId="44" borderId="14" xfId="874" applyFont="1" applyFill="1" applyBorder="1" applyAlignment="1">
      <alignment horizontal="left" vertical="top" wrapText="1"/>
      <protection/>
    </xf>
    <xf numFmtId="0" fontId="3" fillId="44" borderId="17" xfId="874" applyFont="1" applyFill="1" applyBorder="1" applyAlignment="1">
      <alignment horizontal="center"/>
      <protection/>
    </xf>
    <xf numFmtId="0" fontId="3" fillId="44" borderId="14" xfId="874" applyFont="1" applyFill="1" applyBorder="1" applyAlignment="1">
      <alignment horizontal="left"/>
      <protection/>
    </xf>
    <xf numFmtId="0" fontId="3" fillId="44" borderId="11" xfId="874" applyFont="1" applyFill="1" applyBorder="1" applyAlignment="1">
      <alignment horizontal="center"/>
      <protection/>
    </xf>
    <xf numFmtId="0" fontId="31" fillId="44" borderId="14" xfId="874" applyFont="1" applyFill="1" applyBorder="1" applyAlignment="1">
      <alignment horizontal="left"/>
      <protection/>
    </xf>
    <xf numFmtId="0" fontId="3" fillId="44" borderId="11" xfId="872" applyFont="1" applyFill="1" applyBorder="1" applyAlignment="1">
      <alignment horizontal="center" vertical="top"/>
      <protection/>
    </xf>
    <xf numFmtId="0" fontId="3" fillId="44" borderId="19" xfId="872" applyFont="1" applyFill="1" applyBorder="1" applyAlignment="1">
      <alignment horizontal="center"/>
      <protection/>
    </xf>
    <xf numFmtId="0" fontId="3" fillId="44" borderId="17" xfId="872" applyFont="1" applyFill="1" applyBorder="1" applyAlignment="1">
      <alignment horizontal="center" vertical="top"/>
      <protection/>
    </xf>
    <xf numFmtId="0" fontId="31" fillId="44" borderId="14" xfId="872" applyFont="1" applyFill="1" applyBorder="1" applyAlignment="1">
      <alignment horizontal="left" vertical="top" wrapText="1"/>
      <protection/>
    </xf>
    <xf numFmtId="0" fontId="31" fillId="44" borderId="14" xfId="872" applyFont="1" applyFill="1" applyBorder="1" applyAlignment="1">
      <alignment horizontal="center" vertical="center"/>
      <protection/>
    </xf>
    <xf numFmtId="2" fontId="31" fillId="44" borderId="14" xfId="872" applyNumberFormat="1" applyFont="1" applyFill="1" applyBorder="1" applyAlignment="1">
      <alignment horizontal="center" vertical="center"/>
      <protection/>
    </xf>
    <xf numFmtId="0" fontId="3" fillId="44" borderId="19" xfId="874" applyFont="1" applyFill="1" applyBorder="1" applyAlignment="1">
      <alignment horizontal="center"/>
      <protection/>
    </xf>
    <xf numFmtId="0" fontId="31" fillId="44" borderId="14" xfId="872" applyFont="1" applyFill="1" applyBorder="1" applyAlignment="1">
      <alignment horizontal="center" vertical="center" wrapText="1"/>
      <protection/>
    </xf>
    <xf numFmtId="0" fontId="3" fillId="44" borderId="14" xfId="900" applyFont="1" applyFill="1" applyBorder="1" applyAlignment="1">
      <alignment horizontal="left"/>
      <protection/>
    </xf>
    <xf numFmtId="0" fontId="3" fillId="44" borderId="17" xfId="874" applyFont="1" applyFill="1" applyBorder="1" applyAlignment="1">
      <alignment horizontal="center" vertical="top"/>
      <protection/>
    </xf>
    <xf numFmtId="0" fontId="3" fillId="44" borderId="11" xfId="872" applyFont="1" applyFill="1" applyBorder="1" applyAlignment="1">
      <alignment horizontal="center" vertical="center" wrapText="1"/>
      <protection/>
    </xf>
    <xf numFmtId="0" fontId="3" fillId="44" borderId="18" xfId="872" applyFont="1" applyFill="1" applyBorder="1" applyAlignment="1">
      <alignment horizontal="left" vertical="center"/>
      <protection/>
    </xf>
    <xf numFmtId="0" fontId="31" fillId="44" borderId="14" xfId="878" applyFont="1" applyFill="1" applyBorder="1" applyAlignment="1">
      <alignment horizontal="center" wrapText="1"/>
      <protection/>
    </xf>
    <xf numFmtId="0" fontId="31" fillId="44" borderId="15" xfId="878" applyFont="1" applyFill="1" applyBorder="1" applyAlignment="1">
      <alignment horizontal="center"/>
      <protection/>
    </xf>
    <xf numFmtId="0" fontId="31" fillId="44" borderId="14" xfId="878" applyFont="1" applyFill="1" applyBorder="1" applyAlignment="1">
      <alignment horizontal="center"/>
      <protection/>
    </xf>
    <xf numFmtId="2" fontId="31" fillId="44" borderId="14" xfId="878" applyNumberFormat="1" applyFont="1" applyFill="1" applyBorder="1" applyAlignment="1">
      <alignment horizontal="center"/>
      <protection/>
    </xf>
    <xf numFmtId="2" fontId="31" fillId="44" borderId="15" xfId="878" applyNumberFormat="1" applyFont="1" applyFill="1" applyBorder="1" applyAlignment="1">
      <alignment horizontal="center"/>
      <protection/>
    </xf>
    <xf numFmtId="0" fontId="31" fillId="44" borderId="18" xfId="0" applyFont="1" applyFill="1" applyBorder="1" applyAlignment="1">
      <alignment horizontal="center" vertical="center" wrapText="1"/>
    </xf>
    <xf numFmtId="0" fontId="31" fillId="44" borderId="18" xfId="0" applyFont="1" applyFill="1" applyBorder="1" applyAlignment="1">
      <alignment horizontal="left" vertical="top" wrapText="1"/>
    </xf>
    <xf numFmtId="0" fontId="33" fillId="44" borderId="18" xfId="0" applyFont="1" applyFill="1" applyBorder="1" applyAlignment="1">
      <alignment horizontal="center" wrapText="1"/>
    </xf>
    <xf numFmtId="0" fontId="33" fillId="44" borderId="18" xfId="0" applyFont="1" applyFill="1" applyBorder="1" applyAlignment="1">
      <alignment horizontal="left" vertical="center" wrapText="1"/>
    </xf>
    <xf numFmtId="0" fontId="3" fillId="44" borderId="24" xfId="0" applyFont="1" applyFill="1" applyBorder="1" applyAlignment="1">
      <alignment horizontal="center"/>
    </xf>
    <xf numFmtId="0" fontId="31" fillId="44" borderId="18" xfId="0" applyFont="1" applyFill="1" applyBorder="1" applyAlignment="1">
      <alignment horizontal="center" vertical="top" wrapText="1"/>
    </xf>
    <xf numFmtId="0" fontId="31" fillId="44" borderId="18" xfId="0" applyFont="1" applyFill="1" applyBorder="1" applyAlignment="1">
      <alignment horizontal="center"/>
    </xf>
    <xf numFmtId="0" fontId="31" fillId="44" borderId="18" xfId="0" applyFont="1" applyFill="1" applyBorder="1" applyAlignment="1">
      <alignment/>
    </xf>
    <xf numFmtId="0" fontId="31" fillId="44" borderId="26" xfId="900" applyFont="1" applyFill="1" applyBorder="1" applyAlignment="1">
      <alignment horizontal="left" vertical="center" wrapText="1"/>
      <protection/>
    </xf>
    <xf numFmtId="2" fontId="3" fillId="44" borderId="14" xfId="650" applyNumberFormat="1" applyFont="1" applyFill="1" applyBorder="1" applyAlignment="1">
      <alignment horizontal="center" vertical="center" wrapText="1"/>
      <protection/>
    </xf>
    <xf numFmtId="0" fontId="3" fillId="44" borderId="11" xfId="859" applyFont="1" applyFill="1" applyBorder="1" applyAlignment="1">
      <alignment horizontal="center" vertical="center" wrapText="1"/>
      <protection/>
    </xf>
    <xf numFmtId="0" fontId="31" fillId="44" borderId="14" xfId="859" applyFont="1" applyFill="1" applyBorder="1" applyAlignment="1">
      <alignment horizontal="left" vertical="top" wrapText="1"/>
      <protection/>
    </xf>
    <xf numFmtId="0" fontId="33" fillId="44" borderId="14" xfId="859" applyFont="1" applyFill="1" applyBorder="1" applyAlignment="1">
      <alignment horizontal="center" vertical="center" wrapText="1"/>
      <protection/>
    </xf>
    <xf numFmtId="1" fontId="31" fillId="44" borderId="14" xfId="859" applyNumberFormat="1" applyFont="1" applyFill="1" applyBorder="1" applyAlignment="1">
      <alignment horizontal="center" vertical="center" wrapText="1"/>
      <protection/>
    </xf>
    <xf numFmtId="2" fontId="31" fillId="44" borderId="14" xfId="859" applyNumberFormat="1" applyFont="1" applyFill="1" applyBorder="1" applyAlignment="1">
      <alignment horizontal="center" vertical="center" wrapText="1"/>
      <protection/>
    </xf>
    <xf numFmtId="0" fontId="31" fillId="44" borderId="14" xfId="859" applyFont="1" applyFill="1" applyBorder="1" applyAlignment="1">
      <alignment horizontal="center" vertical="center" wrapText="1"/>
      <protection/>
    </xf>
    <xf numFmtId="0" fontId="31" fillId="44" borderId="14" xfId="859" applyNumberFormat="1" applyFont="1" applyFill="1" applyBorder="1" applyAlignment="1">
      <alignment horizontal="center" vertical="center" wrapText="1"/>
      <protection/>
    </xf>
    <xf numFmtId="198" fontId="31" fillId="44" borderId="14" xfId="0" applyNumberFormat="1" applyFont="1" applyFill="1" applyBorder="1" applyAlignment="1">
      <alignment horizontal="center" vertical="center" wrapText="1"/>
    </xf>
    <xf numFmtId="2" fontId="31" fillId="44" borderId="14" xfId="900" applyNumberFormat="1" applyFont="1" applyFill="1" applyBorder="1" applyAlignment="1">
      <alignment horizontal="center" vertical="center" wrapText="1"/>
      <protection/>
    </xf>
    <xf numFmtId="198" fontId="31" fillId="44" borderId="14" xfId="900" applyNumberFormat="1" applyFont="1" applyFill="1" applyBorder="1" applyAlignment="1">
      <alignment horizontal="center" vertical="center" wrapText="1"/>
      <protection/>
    </xf>
    <xf numFmtId="0" fontId="31" fillId="44" borderId="14" xfId="900" applyNumberFormat="1" applyFont="1" applyFill="1" applyBorder="1" applyAlignment="1">
      <alignment horizontal="center" vertical="center" wrapText="1"/>
      <protection/>
    </xf>
    <xf numFmtId="198" fontId="33" fillId="44" borderId="14" xfId="900" applyNumberFormat="1" applyFont="1" applyFill="1" applyBorder="1" applyAlignment="1">
      <alignment horizontal="center" vertical="center"/>
      <protection/>
    </xf>
    <xf numFmtId="198" fontId="3" fillId="44" borderId="14" xfId="900" applyNumberFormat="1" applyFont="1" applyFill="1" applyBorder="1" applyAlignment="1">
      <alignment horizontal="center" vertical="center" wrapText="1"/>
      <protection/>
    </xf>
    <xf numFmtId="0" fontId="53" fillId="44" borderId="14" xfId="869" applyFont="1" applyFill="1" applyBorder="1" applyAlignment="1">
      <alignment vertical="top" wrapText="1"/>
      <protection/>
    </xf>
    <xf numFmtId="2" fontId="53" fillId="44" borderId="14" xfId="869" applyNumberFormat="1" applyFont="1" applyFill="1" applyBorder="1" applyAlignment="1">
      <alignment horizontal="center" vertical="center"/>
      <protection/>
    </xf>
    <xf numFmtId="198" fontId="3" fillId="44" borderId="14" xfId="0" applyNumberFormat="1" applyFont="1" applyFill="1" applyBorder="1" applyAlignment="1">
      <alignment horizontal="center" vertical="center" wrapText="1"/>
    </xf>
    <xf numFmtId="2" fontId="34" fillId="44" borderId="14" xfId="900" applyNumberFormat="1" applyFont="1" applyFill="1" applyBorder="1" applyAlignment="1">
      <alignment horizontal="center" vertical="center" wrapText="1"/>
      <protection/>
    </xf>
    <xf numFmtId="0" fontId="3" fillId="44" borderId="14" xfId="900" applyFont="1" applyFill="1" applyBorder="1" applyAlignment="1">
      <alignment horizontal="center" vertical="center" wrapText="1"/>
      <protection/>
    </xf>
    <xf numFmtId="0" fontId="3" fillId="44" borderId="11" xfId="877" applyFont="1" applyFill="1" applyBorder="1" applyAlignment="1">
      <alignment horizontal="center"/>
      <protection/>
    </xf>
    <xf numFmtId="1" fontId="31" fillId="44" borderId="14" xfId="877" applyNumberFormat="1" applyFont="1" applyFill="1" applyBorder="1" applyAlignment="1">
      <alignment horizontal="center"/>
      <protection/>
    </xf>
    <xf numFmtId="1" fontId="31" fillId="44" borderId="14" xfId="877" applyNumberFormat="1" applyFont="1" applyFill="1" applyBorder="1" applyAlignment="1">
      <alignment horizontal="center" vertical="center"/>
      <protection/>
    </xf>
    <xf numFmtId="2" fontId="31" fillId="44" borderId="14" xfId="877" applyNumberFormat="1" applyFont="1" applyFill="1" applyBorder="1" applyAlignment="1">
      <alignment horizontal="center" vertical="center"/>
      <protection/>
    </xf>
    <xf numFmtId="0" fontId="0" fillId="44" borderId="11" xfId="0" applyFont="1" applyFill="1" applyBorder="1" applyAlignment="1">
      <alignment/>
    </xf>
    <xf numFmtId="0" fontId="0" fillId="44" borderId="17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31" fillId="44" borderId="14" xfId="859" applyFont="1" applyFill="1" applyBorder="1" applyAlignment="1">
      <alignment vertical="center" wrapText="1"/>
      <protection/>
    </xf>
    <xf numFmtId="0" fontId="3" fillId="44" borderId="11" xfId="859" applyFont="1" applyFill="1" applyBorder="1" applyAlignment="1">
      <alignment vertical="center" wrapText="1"/>
      <protection/>
    </xf>
    <xf numFmtId="2" fontId="3" fillId="44" borderId="11" xfId="859" applyNumberFormat="1" applyFont="1" applyFill="1" applyBorder="1" applyAlignment="1">
      <alignment horizontal="center" vertical="center" wrapText="1"/>
      <protection/>
    </xf>
    <xf numFmtId="0" fontId="31" fillId="44" borderId="11" xfId="859" applyFont="1" applyFill="1" applyBorder="1" applyAlignment="1">
      <alignment vertical="center" wrapText="1"/>
      <protection/>
    </xf>
    <xf numFmtId="0" fontId="31" fillId="44" borderId="11" xfId="859" applyFont="1" applyFill="1" applyBorder="1" applyAlignment="1">
      <alignment horizontal="center" vertical="center" wrapText="1"/>
      <protection/>
    </xf>
    <xf numFmtId="2" fontId="31" fillId="44" borderId="11" xfId="859" applyNumberFormat="1" applyFont="1" applyFill="1" applyBorder="1" applyAlignment="1">
      <alignment horizontal="center" vertical="center" wrapText="1"/>
      <protection/>
    </xf>
    <xf numFmtId="0" fontId="3" fillId="44" borderId="18" xfId="859" applyFont="1" applyFill="1" applyBorder="1" applyAlignment="1">
      <alignment vertical="center" wrapText="1"/>
      <protection/>
    </xf>
    <xf numFmtId="0" fontId="3" fillId="44" borderId="22" xfId="859" applyFont="1" applyFill="1" applyBorder="1" applyAlignment="1">
      <alignment vertical="center" wrapText="1"/>
      <protection/>
    </xf>
    <xf numFmtId="0" fontId="38" fillId="44" borderId="13" xfId="859" applyFont="1" applyFill="1" applyBorder="1" applyAlignment="1">
      <alignment horizontal="center" vertical="top"/>
      <protection/>
    </xf>
    <xf numFmtId="0" fontId="39" fillId="44" borderId="15" xfId="859" applyFont="1" applyFill="1" applyBorder="1" applyAlignment="1">
      <alignment horizontal="left" vertical="center"/>
      <protection/>
    </xf>
    <xf numFmtId="0" fontId="38" fillId="44" borderId="15" xfId="859" applyFont="1" applyFill="1" applyBorder="1" applyAlignment="1">
      <alignment horizontal="center" vertical="center"/>
      <protection/>
    </xf>
    <xf numFmtId="2" fontId="38" fillId="44" borderId="15" xfId="859" applyNumberFormat="1" applyFont="1" applyFill="1" applyBorder="1" applyAlignment="1">
      <alignment horizontal="center" vertical="center"/>
      <protection/>
    </xf>
    <xf numFmtId="2" fontId="38" fillId="44" borderId="18" xfId="859" applyNumberFormat="1" applyFont="1" applyFill="1" applyBorder="1" applyAlignment="1">
      <alignment horizontal="center" vertical="center"/>
      <protection/>
    </xf>
    <xf numFmtId="0" fontId="7" fillId="44" borderId="17" xfId="0" applyFont="1" applyFill="1" applyBorder="1" applyAlignment="1">
      <alignment horizontal="center" vertical="center" wrapText="1"/>
    </xf>
    <xf numFmtId="0" fontId="7" fillId="44" borderId="19" xfId="0" applyFont="1" applyFill="1" applyBorder="1" applyAlignment="1">
      <alignment horizontal="center" vertical="center" wrapText="1"/>
    </xf>
    <xf numFmtId="0" fontId="3" fillId="44" borderId="11" xfId="859" applyFont="1" applyFill="1" applyBorder="1" applyAlignment="1">
      <alignment horizontal="center" vertical="center"/>
      <protection/>
    </xf>
    <xf numFmtId="0" fontId="9" fillId="44" borderId="17" xfId="859" applyFont="1" applyFill="1" applyBorder="1" applyAlignment="1">
      <alignment vertical="center"/>
      <protection/>
    </xf>
    <xf numFmtId="0" fontId="6" fillId="44" borderId="17" xfId="859" applyFont="1" applyFill="1" applyBorder="1" applyAlignment="1">
      <alignment vertical="center"/>
      <protection/>
    </xf>
    <xf numFmtId="0" fontId="6" fillId="44" borderId="19" xfId="859" applyFont="1" applyFill="1" applyBorder="1" applyAlignment="1">
      <alignment vertical="center"/>
      <protection/>
    </xf>
    <xf numFmtId="0" fontId="6" fillId="44" borderId="17" xfId="859" applyFont="1" applyFill="1" applyBorder="1" applyAlignment="1">
      <alignment horizontal="center" vertical="center"/>
      <protection/>
    </xf>
    <xf numFmtId="0" fontId="31" fillId="44" borderId="14" xfId="870" applyFont="1" applyFill="1" applyBorder="1" applyAlignment="1">
      <alignment horizontal="center" vertical="center" wrapText="1"/>
      <protection/>
    </xf>
    <xf numFmtId="0" fontId="3" fillId="44" borderId="14" xfId="877" applyFont="1" applyFill="1" applyBorder="1" applyAlignment="1">
      <alignment horizontal="center"/>
      <protection/>
    </xf>
    <xf numFmtId="0" fontId="0" fillId="44" borderId="22" xfId="0" applyFont="1" applyFill="1" applyBorder="1" applyAlignment="1">
      <alignment/>
    </xf>
    <xf numFmtId="0" fontId="0" fillId="44" borderId="24" xfId="0" applyFont="1" applyFill="1" applyBorder="1" applyAlignment="1">
      <alignment/>
    </xf>
    <xf numFmtId="0" fontId="31" fillId="44" borderId="22" xfId="0" applyFont="1" applyFill="1" applyBorder="1" applyAlignment="1">
      <alignment horizontal="left" vertical="top" wrapText="1"/>
    </xf>
    <xf numFmtId="0" fontId="56" fillId="44" borderId="13" xfId="859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/>
    </xf>
    <xf numFmtId="198" fontId="44" fillId="44" borderId="14" xfId="900" applyNumberFormat="1" applyFont="1" applyFill="1" applyBorder="1" applyAlignment="1">
      <alignment horizontal="center" vertical="center"/>
      <protection/>
    </xf>
    <xf numFmtId="0" fontId="34" fillId="44" borderId="17" xfId="0" applyFont="1" applyFill="1" applyBorder="1" applyAlignment="1">
      <alignment horizontal="center" vertical="center" wrapText="1"/>
    </xf>
    <xf numFmtId="0" fontId="3" fillId="44" borderId="11" xfId="859" applyFont="1" applyFill="1" applyBorder="1" applyAlignment="1">
      <alignment horizontal="center" vertical="top" wrapText="1"/>
      <protection/>
    </xf>
    <xf numFmtId="49" fontId="31" fillId="44" borderId="18" xfId="0" applyNumberFormat="1" applyFont="1" applyFill="1" applyBorder="1" applyAlignment="1">
      <alignment vertical="top" wrapText="1"/>
    </xf>
    <xf numFmtId="173" fontId="3" fillId="44" borderId="14" xfId="0" applyNumberFormat="1" applyFont="1" applyFill="1" applyBorder="1" applyAlignment="1">
      <alignment horizontal="center" vertical="center"/>
    </xf>
    <xf numFmtId="0" fontId="3" fillId="44" borderId="20" xfId="0" applyFont="1" applyFill="1" applyBorder="1" applyAlignment="1" quotePrefix="1">
      <alignment horizontal="center" vertical="top" wrapText="1"/>
    </xf>
    <xf numFmtId="0" fontId="3" fillId="44" borderId="21" xfId="0" applyFont="1" applyFill="1" applyBorder="1" applyAlignment="1" quotePrefix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1" fillId="44" borderId="14" xfId="875" applyFont="1" applyFill="1" applyBorder="1" applyAlignment="1">
      <alignment horizontal="left" vertical="center"/>
      <protection/>
    </xf>
    <xf numFmtId="0" fontId="3" fillId="44" borderId="11" xfId="875" applyFont="1" applyFill="1" applyBorder="1" applyAlignment="1">
      <alignment horizontal="left" vertical="top" wrapText="1"/>
      <protection/>
    </xf>
    <xf numFmtId="0" fontId="3" fillId="44" borderId="17" xfId="873" applyFont="1" applyFill="1" applyBorder="1" applyAlignment="1">
      <alignment horizontal="center" vertical="center"/>
      <protection/>
    </xf>
    <xf numFmtId="0" fontId="31" fillId="44" borderId="18" xfId="872" applyFont="1" applyFill="1" applyBorder="1" applyAlignment="1">
      <alignment horizontal="left"/>
      <protection/>
    </xf>
    <xf numFmtId="0" fontId="3" fillId="44" borderId="18" xfId="859" applyFont="1" applyFill="1" applyBorder="1" applyAlignment="1">
      <alignment horizontal="left" vertical="top" wrapText="1"/>
      <protection/>
    </xf>
    <xf numFmtId="0" fontId="31" fillId="44" borderId="18" xfId="859" applyFont="1" applyFill="1" applyBorder="1" applyAlignment="1">
      <alignment horizontal="left" vertical="top" wrapText="1"/>
      <protection/>
    </xf>
    <xf numFmtId="0" fontId="3" fillId="44" borderId="18" xfId="870" applyFont="1" applyFill="1" applyBorder="1" applyAlignment="1">
      <alignment horizontal="left"/>
      <protection/>
    </xf>
    <xf numFmtId="0" fontId="3" fillId="44" borderId="0" xfId="872" applyFont="1" applyFill="1" applyBorder="1" applyAlignment="1">
      <alignment horizontal="center"/>
      <protection/>
    </xf>
    <xf numFmtId="0" fontId="3" fillId="44" borderId="14" xfId="872" applyFont="1" applyFill="1" applyBorder="1" applyAlignment="1">
      <alignment horizontal="center"/>
      <protection/>
    </xf>
    <xf numFmtId="9" fontId="31" fillId="44" borderId="14" xfId="0" applyNumberFormat="1" applyFont="1" applyFill="1" applyBorder="1" applyAlignment="1">
      <alignment horizontal="center" vertical="center" wrapText="1"/>
    </xf>
    <xf numFmtId="0" fontId="31" fillId="44" borderId="14" xfId="0" applyFont="1" applyFill="1" applyBorder="1" applyAlignment="1">
      <alignment horizontal="center" wrapText="1"/>
    </xf>
    <xf numFmtId="0" fontId="3" fillId="44" borderId="2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2" fillId="0" borderId="0" xfId="871" applyFont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 quotePrefix="1">
      <alignment horizontal="center" vertical="top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44" borderId="17" xfId="0" applyNumberFormat="1" applyFont="1" applyFill="1" applyBorder="1" applyAlignment="1">
      <alignment horizontal="center" vertical="top"/>
    </xf>
    <xf numFmtId="0" fontId="8" fillId="44" borderId="15" xfId="0" applyFont="1" applyFill="1" applyBorder="1" applyAlignment="1" quotePrefix="1">
      <alignment horizontal="center" vertical="top" wrapText="1"/>
    </xf>
    <xf numFmtId="49" fontId="3" fillId="44" borderId="20" xfId="0" applyNumberFormat="1" applyFont="1" applyFill="1" applyBorder="1" applyAlignment="1">
      <alignment horizontal="center" vertical="top"/>
    </xf>
    <xf numFmtId="49" fontId="3" fillId="44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44" borderId="11" xfId="0" applyNumberFormat="1" applyFont="1" applyFill="1" applyBorder="1" applyAlignment="1">
      <alignment horizontal="center" vertical="top"/>
    </xf>
    <xf numFmtId="49" fontId="3" fillId="44" borderId="17" xfId="0" applyNumberFormat="1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 quotePrefix="1">
      <alignment horizontal="center" vertical="top" wrapText="1"/>
    </xf>
    <xf numFmtId="2" fontId="3" fillId="44" borderId="14" xfId="876" applyNumberFormat="1" applyFont="1" applyFill="1" applyBorder="1" applyAlignment="1">
      <alignment horizontal="center" vertical="center" wrapText="1"/>
      <protection/>
    </xf>
    <xf numFmtId="0" fontId="3" fillId="44" borderId="14" xfId="876" applyNumberFormat="1" applyFont="1" applyFill="1" applyBorder="1" applyAlignment="1">
      <alignment horizontal="right" vertical="center" wrapText="1"/>
      <protection/>
    </xf>
    <xf numFmtId="0" fontId="3" fillId="44" borderId="14" xfId="876" applyNumberFormat="1" applyFont="1" applyFill="1" applyBorder="1" applyAlignment="1">
      <alignment horizontal="center" vertical="center" wrapText="1"/>
      <protection/>
    </xf>
    <xf numFmtId="0" fontId="3" fillId="44" borderId="14" xfId="876" applyFont="1" applyFill="1" applyBorder="1" applyAlignment="1">
      <alignment horizontal="center" vertical="center" wrapText="1"/>
      <protection/>
    </xf>
  </cellXfs>
  <cellStyles count="8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0 3" xfId="66"/>
    <cellStyle name="Comma 11" xfId="67"/>
    <cellStyle name="Comma 11 2" xfId="68"/>
    <cellStyle name="Comma 11 3" xfId="69"/>
    <cellStyle name="Comma 12" xfId="70"/>
    <cellStyle name="Comma 12 2" xfId="71"/>
    <cellStyle name="Comma 12 3" xfId="72"/>
    <cellStyle name="Comma 13" xfId="73"/>
    <cellStyle name="Comma 13 2" xfId="74"/>
    <cellStyle name="Comma 13 3" xfId="75"/>
    <cellStyle name="Comma 14" xfId="76"/>
    <cellStyle name="Comma 14 2" xfId="77"/>
    <cellStyle name="Comma 14 3" xfId="78"/>
    <cellStyle name="Comma 15" xfId="79"/>
    <cellStyle name="Comma 15 2" xfId="80"/>
    <cellStyle name="Comma 15 3" xfId="81"/>
    <cellStyle name="Comma 16" xfId="82"/>
    <cellStyle name="Comma 16 2" xfId="83"/>
    <cellStyle name="Comma 16 3" xfId="84"/>
    <cellStyle name="Comma 17" xfId="85"/>
    <cellStyle name="Comma 17 2" xfId="86"/>
    <cellStyle name="Comma 17 3" xfId="87"/>
    <cellStyle name="Comma 17 4" xfId="88"/>
    <cellStyle name="Comma 18" xfId="89"/>
    <cellStyle name="Comma 18 2" xfId="90"/>
    <cellStyle name="Comma 18 3" xfId="91"/>
    <cellStyle name="Comma 18 4" xfId="92"/>
    <cellStyle name="Comma 19" xfId="93"/>
    <cellStyle name="Comma 19 2" xfId="94"/>
    <cellStyle name="Comma 19 3" xfId="95"/>
    <cellStyle name="Comma 2" xfId="96"/>
    <cellStyle name="Comma 2 10" xfId="97"/>
    <cellStyle name="Comma 2 10 2" xfId="98"/>
    <cellStyle name="Comma 2 11" xfId="99"/>
    <cellStyle name="Comma 2 11 2" xfId="100"/>
    <cellStyle name="Comma 2 12" xfId="101"/>
    <cellStyle name="Comma 2 12 2" xfId="102"/>
    <cellStyle name="Comma 2 13" xfId="103"/>
    <cellStyle name="Comma 2 13 2" xfId="104"/>
    <cellStyle name="Comma 2 14" xfId="105"/>
    <cellStyle name="Comma 2 14 2" xfId="106"/>
    <cellStyle name="Comma 2 15" xfId="107"/>
    <cellStyle name="Comma 2 15 2" xfId="108"/>
    <cellStyle name="Comma 2 16" xfId="109"/>
    <cellStyle name="Comma 2 16 2" xfId="110"/>
    <cellStyle name="Comma 2 17" xfId="111"/>
    <cellStyle name="Comma 2 17 2" xfId="112"/>
    <cellStyle name="Comma 2 18" xfId="113"/>
    <cellStyle name="Comma 2 18 2" xfId="114"/>
    <cellStyle name="Comma 2 19" xfId="115"/>
    <cellStyle name="Comma 2 19 2" xfId="116"/>
    <cellStyle name="Comma 2 2" xfId="117"/>
    <cellStyle name="Comma 2 2 2" xfId="118"/>
    <cellStyle name="Comma 2 20" xfId="119"/>
    <cellStyle name="Comma 2 20 2" xfId="120"/>
    <cellStyle name="Comma 2 21" xfId="121"/>
    <cellStyle name="Comma 2 21 2" xfId="122"/>
    <cellStyle name="Comma 2 22" xfId="123"/>
    <cellStyle name="Comma 2 22 2" xfId="124"/>
    <cellStyle name="Comma 2 23" xfId="125"/>
    <cellStyle name="Comma 2 23 2" xfId="126"/>
    <cellStyle name="Comma 2 24" xfId="127"/>
    <cellStyle name="Comma 2 24 2" xfId="128"/>
    <cellStyle name="Comma 2 25" xfId="129"/>
    <cellStyle name="Comma 2 25 2" xfId="130"/>
    <cellStyle name="Comma 2 26" xfId="131"/>
    <cellStyle name="Comma 2 26 2" xfId="132"/>
    <cellStyle name="Comma 2 27" xfId="133"/>
    <cellStyle name="Comma 2 27 2" xfId="134"/>
    <cellStyle name="Comma 2 28" xfId="135"/>
    <cellStyle name="Comma 2 28 2" xfId="136"/>
    <cellStyle name="Comma 2 29" xfId="137"/>
    <cellStyle name="Comma 2 29 2" xfId="138"/>
    <cellStyle name="Comma 2 3" xfId="139"/>
    <cellStyle name="Comma 2 3 2" xfId="140"/>
    <cellStyle name="Comma 2 30" xfId="141"/>
    <cellStyle name="Comma 2 30 2" xfId="142"/>
    <cellStyle name="Comma 2 31" xfId="143"/>
    <cellStyle name="Comma 2 31 2" xfId="144"/>
    <cellStyle name="Comma 2 32" xfId="145"/>
    <cellStyle name="Comma 2 32 2" xfId="146"/>
    <cellStyle name="Comma 2 33" xfId="147"/>
    <cellStyle name="Comma 2 33 2" xfId="148"/>
    <cellStyle name="Comma 2 34" xfId="149"/>
    <cellStyle name="Comma 2 34 2" xfId="150"/>
    <cellStyle name="Comma 2 35" xfId="151"/>
    <cellStyle name="Comma 2 35 2" xfId="152"/>
    <cellStyle name="Comma 2 36" xfId="153"/>
    <cellStyle name="Comma 2 36 2" xfId="154"/>
    <cellStyle name="Comma 2 37" xfId="155"/>
    <cellStyle name="Comma 2 37 2" xfId="156"/>
    <cellStyle name="Comma 2 38" xfId="157"/>
    <cellStyle name="Comma 2 38 2" xfId="158"/>
    <cellStyle name="Comma 2 39" xfId="159"/>
    <cellStyle name="Comma 2 39 2" xfId="160"/>
    <cellStyle name="Comma 2 4" xfId="161"/>
    <cellStyle name="Comma 2 4 2" xfId="162"/>
    <cellStyle name="Comma 2 40" xfId="163"/>
    <cellStyle name="Comma 2 40 2" xfId="164"/>
    <cellStyle name="Comma 2 41" xfId="165"/>
    <cellStyle name="Comma 2 41 2" xfId="166"/>
    <cellStyle name="Comma 2 42" xfId="167"/>
    <cellStyle name="Comma 2 42 2" xfId="168"/>
    <cellStyle name="Comma 2 43" xfId="169"/>
    <cellStyle name="Comma 2 43 2" xfId="170"/>
    <cellStyle name="Comma 2 44" xfId="171"/>
    <cellStyle name="Comma 2 44 2" xfId="172"/>
    <cellStyle name="Comma 2 45" xfId="173"/>
    <cellStyle name="Comma 2 45 2" xfId="174"/>
    <cellStyle name="Comma 2 46" xfId="175"/>
    <cellStyle name="Comma 2 46 2" xfId="176"/>
    <cellStyle name="Comma 2 47" xfId="177"/>
    <cellStyle name="Comma 2 47 2" xfId="178"/>
    <cellStyle name="Comma 2 48" xfId="179"/>
    <cellStyle name="Comma 2 48 2" xfId="180"/>
    <cellStyle name="Comma 2 49" xfId="181"/>
    <cellStyle name="Comma 2 5" xfId="182"/>
    <cellStyle name="Comma 2 5 2" xfId="183"/>
    <cellStyle name="Comma 2 50" xfId="184"/>
    <cellStyle name="Comma 2 6" xfId="185"/>
    <cellStyle name="Comma 2 6 2" xfId="186"/>
    <cellStyle name="Comma 2 7" xfId="187"/>
    <cellStyle name="Comma 2 7 2" xfId="188"/>
    <cellStyle name="Comma 2 8" xfId="189"/>
    <cellStyle name="Comma 2 8 2" xfId="190"/>
    <cellStyle name="Comma 2 9" xfId="191"/>
    <cellStyle name="Comma 2 9 2" xfId="192"/>
    <cellStyle name="Comma 20" xfId="193"/>
    <cellStyle name="Comma 20 2" xfId="194"/>
    <cellStyle name="Comma 20 3" xfId="195"/>
    <cellStyle name="Comma 21" xfId="196"/>
    <cellStyle name="Comma 21 2" xfId="197"/>
    <cellStyle name="Comma 21 3" xfId="198"/>
    <cellStyle name="Comma 22" xfId="199"/>
    <cellStyle name="Comma 22 2" xfId="200"/>
    <cellStyle name="Comma 22 3" xfId="201"/>
    <cellStyle name="Comma 23" xfId="202"/>
    <cellStyle name="Comma 23 2" xfId="203"/>
    <cellStyle name="Comma 23 3" xfId="204"/>
    <cellStyle name="Comma 24" xfId="205"/>
    <cellStyle name="Comma 24 2" xfId="206"/>
    <cellStyle name="Comma 24 3" xfId="207"/>
    <cellStyle name="Comma 25" xfId="208"/>
    <cellStyle name="Comma 25 2" xfId="209"/>
    <cellStyle name="Comma 25 3" xfId="210"/>
    <cellStyle name="Comma 26" xfId="211"/>
    <cellStyle name="Comma 26 2" xfId="212"/>
    <cellStyle name="Comma 26 3" xfId="213"/>
    <cellStyle name="Comma 27" xfId="214"/>
    <cellStyle name="Comma 27 2" xfId="215"/>
    <cellStyle name="Comma 27 3" xfId="216"/>
    <cellStyle name="Comma 28" xfId="217"/>
    <cellStyle name="Comma 28 2" xfId="218"/>
    <cellStyle name="Comma 28 3" xfId="219"/>
    <cellStyle name="Comma 29" xfId="220"/>
    <cellStyle name="Comma 29 2" xfId="221"/>
    <cellStyle name="Comma 29 3" xfId="222"/>
    <cellStyle name="Comma 3" xfId="223"/>
    <cellStyle name="Comma 3 2" xfId="224"/>
    <cellStyle name="Comma 3 2 2" xfId="225"/>
    <cellStyle name="Comma 3 3" xfId="226"/>
    <cellStyle name="Comma 3 3 2" xfId="227"/>
    <cellStyle name="Comma 3 4" xfId="228"/>
    <cellStyle name="Comma 30" xfId="229"/>
    <cellStyle name="Comma 30 2" xfId="230"/>
    <cellStyle name="Comma 30 3" xfId="231"/>
    <cellStyle name="Comma 31" xfId="232"/>
    <cellStyle name="Comma 31 2" xfId="233"/>
    <cellStyle name="Comma 31 3" xfId="234"/>
    <cellStyle name="Comma 32" xfId="235"/>
    <cellStyle name="Comma 32 2" xfId="236"/>
    <cellStyle name="Comma 32 3" xfId="237"/>
    <cellStyle name="Comma 33" xfId="238"/>
    <cellStyle name="Comma 33 2" xfId="239"/>
    <cellStyle name="Comma 33 3" xfId="240"/>
    <cellStyle name="Comma 34" xfId="241"/>
    <cellStyle name="Comma 34 2" xfId="242"/>
    <cellStyle name="Comma 34 3" xfId="243"/>
    <cellStyle name="Comma 35" xfId="244"/>
    <cellStyle name="Comma 35 2" xfId="245"/>
    <cellStyle name="Comma 35 3" xfId="246"/>
    <cellStyle name="Comma 36" xfId="247"/>
    <cellStyle name="Comma 36 2" xfId="248"/>
    <cellStyle name="Comma 36 3" xfId="249"/>
    <cellStyle name="Comma 37" xfId="250"/>
    <cellStyle name="Comma 37 2" xfId="251"/>
    <cellStyle name="Comma 37 3" xfId="252"/>
    <cellStyle name="Comma 38" xfId="253"/>
    <cellStyle name="Comma 38 2" xfId="254"/>
    <cellStyle name="Comma 38 3" xfId="255"/>
    <cellStyle name="Comma 39" xfId="256"/>
    <cellStyle name="Comma 39 2" xfId="257"/>
    <cellStyle name="Comma 39 3" xfId="258"/>
    <cellStyle name="Comma 4" xfId="259"/>
    <cellStyle name="Comma 4 2" xfId="260"/>
    <cellStyle name="Comma 40" xfId="261"/>
    <cellStyle name="Comma 40 2" xfId="262"/>
    <cellStyle name="Comma 40 3" xfId="263"/>
    <cellStyle name="Comma 41" xfId="264"/>
    <cellStyle name="Comma 41 2" xfId="265"/>
    <cellStyle name="Comma 41 3" xfId="266"/>
    <cellStyle name="Comma 42" xfId="267"/>
    <cellStyle name="Comma 42 2" xfId="268"/>
    <cellStyle name="Comma 42 3" xfId="269"/>
    <cellStyle name="Comma 43" xfId="270"/>
    <cellStyle name="Comma 43 2" xfId="271"/>
    <cellStyle name="Comma 43 3" xfId="272"/>
    <cellStyle name="Comma 44" xfId="273"/>
    <cellStyle name="Comma 44 2" xfId="274"/>
    <cellStyle name="Comma 44 3" xfId="275"/>
    <cellStyle name="Comma 45" xfId="276"/>
    <cellStyle name="Comma 45 2" xfId="277"/>
    <cellStyle name="Comma 45 3" xfId="278"/>
    <cellStyle name="Comma 46" xfId="279"/>
    <cellStyle name="Comma 46 2" xfId="280"/>
    <cellStyle name="Comma 46 3" xfId="281"/>
    <cellStyle name="Comma 47" xfId="282"/>
    <cellStyle name="Comma 47 2" xfId="283"/>
    <cellStyle name="Comma 47 3" xfId="284"/>
    <cellStyle name="Comma 48" xfId="285"/>
    <cellStyle name="Comma 48 2" xfId="286"/>
    <cellStyle name="Comma 48 3" xfId="287"/>
    <cellStyle name="Comma 49" xfId="288"/>
    <cellStyle name="Comma 49 2" xfId="289"/>
    <cellStyle name="Comma 49 3" xfId="290"/>
    <cellStyle name="Comma 5" xfId="291"/>
    <cellStyle name="Comma 5 2" xfId="292"/>
    <cellStyle name="Comma 5 3" xfId="293"/>
    <cellStyle name="Comma 50" xfId="294"/>
    <cellStyle name="Comma 50 2" xfId="295"/>
    <cellStyle name="Comma 50 3" xfId="296"/>
    <cellStyle name="Comma 51" xfId="297"/>
    <cellStyle name="Comma 51 2" xfId="298"/>
    <cellStyle name="Comma 52" xfId="299"/>
    <cellStyle name="Comma 6" xfId="300"/>
    <cellStyle name="Comma 6 2" xfId="301"/>
    <cellStyle name="Comma 6 3" xfId="302"/>
    <cellStyle name="Comma 7" xfId="303"/>
    <cellStyle name="Comma 7 2" xfId="304"/>
    <cellStyle name="Comma 7 3" xfId="305"/>
    <cellStyle name="Comma 8" xfId="306"/>
    <cellStyle name="Comma 8 2" xfId="307"/>
    <cellStyle name="Comma 8 3" xfId="308"/>
    <cellStyle name="Comma 9" xfId="309"/>
    <cellStyle name="Comma 9 2" xfId="310"/>
    <cellStyle name="Comma 9 3" xfId="311"/>
    <cellStyle name="Currency" xfId="312"/>
    <cellStyle name="Currency [0]" xfId="313"/>
    <cellStyle name="Currency 10" xfId="314"/>
    <cellStyle name="Currency 10 2" xfId="315"/>
    <cellStyle name="Currency 11" xfId="316"/>
    <cellStyle name="Currency 11 2" xfId="317"/>
    <cellStyle name="Currency 12" xfId="318"/>
    <cellStyle name="Currency 12 2" xfId="319"/>
    <cellStyle name="Currency 13" xfId="320"/>
    <cellStyle name="Currency 13 2" xfId="321"/>
    <cellStyle name="Currency 14" xfId="322"/>
    <cellStyle name="Currency 14 2" xfId="323"/>
    <cellStyle name="Currency 15" xfId="324"/>
    <cellStyle name="Currency 15 2" xfId="325"/>
    <cellStyle name="Currency 16" xfId="326"/>
    <cellStyle name="Currency 16 2" xfId="327"/>
    <cellStyle name="Currency 17" xfId="328"/>
    <cellStyle name="Currency 17 2" xfId="329"/>
    <cellStyle name="Currency 18" xfId="330"/>
    <cellStyle name="Currency 18 2" xfId="331"/>
    <cellStyle name="Currency 19" xfId="332"/>
    <cellStyle name="Currency 19 2" xfId="333"/>
    <cellStyle name="Currency 2" xfId="334"/>
    <cellStyle name="Currency 2 2" xfId="335"/>
    <cellStyle name="Currency 2 3" xfId="336"/>
    <cellStyle name="Currency 20" xfId="337"/>
    <cellStyle name="Currency 20 2" xfId="338"/>
    <cellStyle name="Currency 21" xfId="339"/>
    <cellStyle name="Currency 21 2" xfId="340"/>
    <cellStyle name="Currency 22" xfId="341"/>
    <cellStyle name="Currency 22 2" xfId="342"/>
    <cellStyle name="Currency 23" xfId="343"/>
    <cellStyle name="Currency 23 2" xfId="344"/>
    <cellStyle name="Currency 24" xfId="345"/>
    <cellStyle name="Currency 24 2" xfId="346"/>
    <cellStyle name="Currency 25" xfId="347"/>
    <cellStyle name="Currency 25 2" xfId="348"/>
    <cellStyle name="Currency 26" xfId="349"/>
    <cellStyle name="Currency 26 2" xfId="350"/>
    <cellStyle name="Currency 27" xfId="351"/>
    <cellStyle name="Currency 27 2" xfId="352"/>
    <cellStyle name="Currency 28" xfId="353"/>
    <cellStyle name="Currency 28 2" xfId="354"/>
    <cellStyle name="Currency 29" xfId="355"/>
    <cellStyle name="Currency 29 2" xfId="356"/>
    <cellStyle name="Currency 3" xfId="357"/>
    <cellStyle name="Currency 3 2" xfId="358"/>
    <cellStyle name="Currency 30" xfId="359"/>
    <cellStyle name="Currency 30 2" xfId="360"/>
    <cellStyle name="Currency 31" xfId="361"/>
    <cellStyle name="Currency 31 2" xfId="362"/>
    <cellStyle name="Currency 32" xfId="363"/>
    <cellStyle name="Currency 32 2" xfId="364"/>
    <cellStyle name="Currency 33" xfId="365"/>
    <cellStyle name="Currency 33 2" xfId="366"/>
    <cellStyle name="Currency 34" xfId="367"/>
    <cellStyle name="Currency 34 2" xfId="368"/>
    <cellStyle name="Currency 35" xfId="369"/>
    <cellStyle name="Currency 35 2" xfId="370"/>
    <cellStyle name="Currency 36" xfId="371"/>
    <cellStyle name="Currency 36 2" xfId="372"/>
    <cellStyle name="Currency 37" xfId="373"/>
    <cellStyle name="Currency 37 2" xfId="374"/>
    <cellStyle name="Currency 38" xfId="375"/>
    <cellStyle name="Currency 38 2" xfId="376"/>
    <cellStyle name="Currency 39" xfId="377"/>
    <cellStyle name="Currency 39 2" xfId="378"/>
    <cellStyle name="Currency 4" xfId="379"/>
    <cellStyle name="Currency 4 2" xfId="380"/>
    <cellStyle name="Currency 40" xfId="381"/>
    <cellStyle name="Currency 40 2" xfId="382"/>
    <cellStyle name="Currency 41" xfId="383"/>
    <cellStyle name="Currency 41 2" xfId="384"/>
    <cellStyle name="Currency 42" xfId="385"/>
    <cellStyle name="Currency 42 2" xfId="386"/>
    <cellStyle name="Currency 43" xfId="387"/>
    <cellStyle name="Currency 43 2" xfId="388"/>
    <cellStyle name="Currency 44" xfId="389"/>
    <cellStyle name="Currency 44 2" xfId="390"/>
    <cellStyle name="Currency 45" xfId="391"/>
    <cellStyle name="Currency 45 2" xfId="392"/>
    <cellStyle name="Currency 46" xfId="393"/>
    <cellStyle name="Currency 46 2" xfId="394"/>
    <cellStyle name="Currency 47" xfId="395"/>
    <cellStyle name="Currency 5" xfId="396"/>
    <cellStyle name="Currency 5 2" xfId="397"/>
    <cellStyle name="Currency 6" xfId="398"/>
    <cellStyle name="Currency 6 2" xfId="399"/>
    <cellStyle name="Currency 7" xfId="400"/>
    <cellStyle name="Currency 7 2" xfId="401"/>
    <cellStyle name="Currency 8" xfId="402"/>
    <cellStyle name="Currency 8 2" xfId="403"/>
    <cellStyle name="Currency 9" xfId="404"/>
    <cellStyle name="Currency 9 2" xfId="405"/>
    <cellStyle name="Explanatory Text" xfId="406"/>
    <cellStyle name="Followed Hyperlink" xfId="407"/>
    <cellStyle name="Good" xfId="408"/>
    <cellStyle name="Heading 1" xfId="409"/>
    <cellStyle name="Heading 2" xfId="410"/>
    <cellStyle name="Heading 3" xfId="411"/>
    <cellStyle name="Heading 4" xfId="412"/>
    <cellStyle name="Hyperlink" xfId="413"/>
    <cellStyle name="Hyperlink 2" xfId="414"/>
    <cellStyle name="Input" xfId="415"/>
    <cellStyle name="Linked Cell" xfId="416"/>
    <cellStyle name="Neutral" xfId="417"/>
    <cellStyle name="Normal 10" xfId="418"/>
    <cellStyle name="Normal 10 2" xfId="419"/>
    <cellStyle name="Normal 11" xfId="420"/>
    <cellStyle name="Normal 11 2" xfId="421"/>
    <cellStyle name="Normal 12" xfId="422"/>
    <cellStyle name="Normal 12 2" xfId="423"/>
    <cellStyle name="Normal 13" xfId="424"/>
    <cellStyle name="Normal 13 2" xfId="425"/>
    <cellStyle name="Normal 14" xfId="426"/>
    <cellStyle name="Normal 14 2" xfId="427"/>
    <cellStyle name="Normal 14 3" xfId="428"/>
    <cellStyle name="Normal 14_axalqalaqis skola " xfId="429"/>
    <cellStyle name="Normal 15" xfId="430"/>
    <cellStyle name="Normal 15 2" xfId="431"/>
    <cellStyle name="Normal 16" xfId="432"/>
    <cellStyle name="Normal 16 2" xfId="433"/>
    <cellStyle name="Normal 16 2 2" xfId="434"/>
    <cellStyle name="Normal 17" xfId="435"/>
    <cellStyle name="Normal 17 2" xfId="436"/>
    <cellStyle name="Normal 17 3" xfId="437"/>
    <cellStyle name="Normal 18" xfId="438"/>
    <cellStyle name="Normal 18 2" xfId="439"/>
    <cellStyle name="Normal 19" xfId="440"/>
    <cellStyle name="Normal 19 2" xfId="441"/>
    <cellStyle name="Normal 2" xfId="442"/>
    <cellStyle name="Normal 2 10" xfId="443"/>
    <cellStyle name="Normal 2 10 2" xfId="444"/>
    <cellStyle name="Normal 2 11" xfId="445"/>
    <cellStyle name="Normal 2 11 2" xfId="446"/>
    <cellStyle name="Normal 2 12" xfId="447"/>
    <cellStyle name="Normal 2 12 2" xfId="448"/>
    <cellStyle name="Normal 2 13" xfId="449"/>
    <cellStyle name="Normal 2 13 2" xfId="450"/>
    <cellStyle name="Normal 2 14" xfId="451"/>
    <cellStyle name="Normal 2 14 2" xfId="452"/>
    <cellStyle name="Normal 2 15" xfId="453"/>
    <cellStyle name="Normal 2 15 2" xfId="454"/>
    <cellStyle name="Normal 2 16" xfId="455"/>
    <cellStyle name="Normal 2 16 2" xfId="456"/>
    <cellStyle name="Normal 2 17" xfId="457"/>
    <cellStyle name="Normal 2 17 2" xfId="458"/>
    <cellStyle name="Normal 2 18" xfId="459"/>
    <cellStyle name="Normal 2 18 2" xfId="460"/>
    <cellStyle name="Normal 2 19" xfId="461"/>
    <cellStyle name="Normal 2 19 2" xfId="462"/>
    <cellStyle name="Normal 2 2" xfId="463"/>
    <cellStyle name="Normal 2 2 10" xfId="464"/>
    <cellStyle name="Normal 2 2 10 2" xfId="465"/>
    <cellStyle name="Normal 2 2 11" xfId="466"/>
    <cellStyle name="Normal 2 2 11 2" xfId="467"/>
    <cellStyle name="Normal 2 2 12" xfId="468"/>
    <cellStyle name="Normal 2 2 12 2" xfId="469"/>
    <cellStyle name="Normal 2 2 13" xfId="470"/>
    <cellStyle name="Normal 2 2 13 2" xfId="471"/>
    <cellStyle name="Normal 2 2 14" xfId="472"/>
    <cellStyle name="Normal 2 2 14 2" xfId="473"/>
    <cellStyle name="Normal 2 2 15" xfId="474"/>
    <cellStyle name="Normal 2 2 15 2" xfId="475"/>
    <cellStyle name="Normal 2 2 16" xfId="476"/>
    <cellStyle name="Normal 2 2 16 2" xfId="477"/>
    <cellStyle name="Normal 2 2 17" xfId="478"/>
    <cellStyle name="Normal 2 2 17 2" xfId="479"/>
    <cellStyle name="Normal 2 2 18" xfId="480"/>
    <cellStyle name="Normal 2 2 18 2" xfId="481"/>
    <cellStyle name="Normal 2 2 19" xfId="482"/>
    <cellStyle name="Normal 2 2 19 2" xfId="483"/>
    <cellStyle name="Normal 2 2 2" xfId="484"/>
    <cellStyle name="Normal 2 2 2 2" xfId="485"/>
    <cellStyle name="Normal 2 2 20" xfId="486"/>
    <cellStyle name="Normal 2 2 20 2" xfId="487"/>
    <cellStyle name="Normal 2 2 21" xfId="488"/>
    <cellStyle name="Normal 2 2 21 2" xfId="489"/>
    <cellStyle name="Normal 2 2 22" xfId="490"/>
    <cellStyle name="Normal 2 2 22 2" xfId="491"/>
    <cellStyle name="Normal 2 2 23" xfId="492"/>
    <cellStyle name="Normal 2 2 23 2" xfId="493"/>
    <cellStyle name="Normal 2 2 24" xfId="494"/>
    <cellStyle name="Normal 2 2 24 2" xfId="495"/>
    <cellStyle name="Normal 2 2 25" xfId="496"/>
    <cellStyle name="Normal 2 2 25 2" xfId="497"/>
    <cellStyle name="Normal 2 2 26" xfId="498"/>
    <cellStyle name="Normal 2 2 26 2" xfId="499"/>
    <cellStyle name="Normal 2 2 27" xfId="500"/>
    <cellStyle name="Normal 2 2 27 2" xfId="501"/>
    <cellStyle name="Normal 2 2 28" xfId="502"/>
    <cellStyle name="Normal 2 2 28 2" xfId="503"/>
    <cellStyle name="Normal 2 2 29" xfId="504"/>
    <cellStyle name="Normal 2 2 29 2" xfId="505"/>
    <cellStyle name="Normal 2 2 3" xfId="506"/>
    <cellStyle name="Normal 2 2 3 2" xfId="507"/>
    <cellStyle name="Normal 2 2 30" xfId="508"/>
    <cellStyle name="Normal 2 2 30 2" xfId="509"/>
    <cellStyle name="Normal 2 2 31" xfId="510"/>
    <cellStyle name="Normal 2 2 31 2" xfId="511"/>
    <cellStyle name="Normal 2 2 32" xfId="512"/>
    <cellStyle name="Normal 2 2 32 2" xfId="513"/>
    <cellStyle name="Normal 2 2 33" xfId="514"/>
    <cellStyle name="Normal 2 2 33 2" xfId="515"/>
    <cellStyle name="Normal 2 2 34" xfId="516"/>
    <cellStyle name="Normal 2 2 34 2" xfId="517"/>
    <cellStyle name="Normal 2 2 35" xfId="518"/>
    <cellStyle name="Normal 2 2 35 2" xfId="519"/>
    <cellStyle name="Normal 2 2 36" xfId="520"/>
    <cellStyle name="Normal 2 2 36 2" xfId="521"/>
    <cellStyle name="Normal 2 2 37" xfId="522"/>
    <cellStyle name="Normal 2 2 37 2" xfId="523"/>
    <cellStyle name="Normal 2 2 38" xfId="524"/>
    <cellStyle name="Normal 2 2 38 2" xfId="525"/>
    <cellStyle name="Normal 2 2 39" xfId="526"/>
    <cellStyle name="Normal 2 2 39 2" xfId="527"/>
    <cellStyle name="Normal 2 2 4" xfId="528"/>
    <cellStyle name="Normal 2 2 4 2" xfId="529"/>
    <cellStyle name="Normal 2 2 40" xfId="530"/>
    <cellStyle name="Normal 2 2 40 2" xfId="531"/>
    <cellStyle name="Normal 2 2 41" xfId="532"/>
    <cellStyle name="Normal 2 2 41 2" xfId="533"/>
    <cellStyle name="Normal 2 2 42" xfId="534"/>
    <cellStyle name="Normal 2 2 42 2" xfId="535"/>
    <cellStyle name="Normal 2 2 43" xfId="536"/>
    <cellStyle name="Normal 2 2 43 2" xfId="537"/>
    <cellStyle name="Normal 2 2 44" xfId="538"/>
    <cellStyle name="Normal 2 2 44 2" xfId="539"/>
    <cellStyle name="Normal 2 2 45" xfId="540"/>
    <cellStyle name="Normal 2 2 45 2" xfId="541"/>
    <cellStyle name="Normal 2 2 46" xfId="542"/>
    <cellStyle name="Normal 2 2 46 2" xfId="543"/>
    <cellStyle name="Normal 2 2 47" xfId="544"/>
    <cellStyle name="Normal 2 2 47 2" xfId="545"/>
    <cellStyle name="Normal 2 2 48" xfId="546"/>
    <cellStyle name="Normal 2 2 5" xfId="547"/>
    <cellStyle name="Normal 2 2 5 2" xfId="548"/>
    <cellStyle name="Normal 2 2 6" xfId="549"/>
    <cellStyle name="Normal 2 2 6 2" xfId="550"/>
    <cellStyle name="Normal 2 2 7" xfId="551"/>
    <cellStyle name="Normal 2 2 7 2" xfId="552"/>
    <cellStyle name="Normal 2 2 8" xfId="553"/>
    <cellStyle name="Normal 2 2 8 2" xfId="554"/>
    <cellStyle name="Normal 2 2 9" xfId="555"/>
    <cellStyle name="Normal 2 2 9 2" xfId="556"/>
    <cellStyle name="Normal 2 20" xfId="557"/>
    <cellStyle name="Normal 2 20 2" xfId="558"/>
    <cellStyle name="Normal 2 21" xfId="559"/>
    <cellStyle name="Normal 2 21 2" xfId="560"/>
    <cellStyle name="Normal 2 22" xfId="561"/>
    <cellStyle name="Normal 2 22 2" xfId="562"/>
    <cellStyle name="Normal 2 23" xfId="563"/>
    <cellStyle name="Normal 2 23 2" xfId="564"/>
    <cellStyle name="Normal 2 24" xfId="565"/>
    <cellStyle name="Normal 2 24 2" xfId="566"/>
    <cellStyle name="Normal 2 25" xfId="567"/>
    <cellStyle name="Normal 2 25 2" xfId="568"/>
    <cellStyle name="Normal 2 26" xfId="569"/>
    <cellStyle name="Normal 2 26 2" xfId="570"/>
    <cellStyle name="Normal 2 27" xfId="571"/>
    <cellStyle name="Normal 2 27 2" xfId="572"/>
    <cellStyle name="Normal 2 28" xfId="573"/>
    <cellStyle name="Normal 2 28 2" xfId="574"/>
    <cellStyle name="Normal 2 29" xfId="575"/>
    <cellStyle name="Normal 2 29 2" xfId="576"/>
    <cellStyle name="Normal 2 3" xfId="577"/>
    <cellStyle name="Normal 2 3 2" xfId="578"/>
    <cellStyle name="Normal 2 3 2 2" xfId="579"/>
    <cellStyle name="Normal 2 3 3" xfId="580"/>
    <cellStyle name="Normal 2 3 3 2" xfId="581"/>
    <cellStyle name="Normal 2 3 4" xfId="582"/>
    <cellStyle name="Normal 2 30" xfId="583"/>
    <cellStyle name="Normal 2 30 2" xfId="584"/>
    <cellStyle name="Normal 2 31" xfId="585"/>
    <cellStyle name="Normal 2 31 2" xfId="586"/>
    <cellStyle name="Normal 2 32" xfId="587"/>
    <cellStyle name="Normal 2 32 2" xfId="588"/>
    <cellStyle name="Normal 2 33" xfId="589"/>
    <cellStyle name="Normal 2 33 2" xfId="590"/>
    <cellStyle name="Normal 2 34" xfId="591"/>
    <cellStyle name="Normal 2 34 2" xfId="592"/>
    <cellStyle name="Normal 2 35" xfId="593"/>
    <cellStyle name="Normal 2 35 2" xfId="594"/>
    <cellStyle name="Normal 2 36" xfId="595"/>
    <cellStyle name="Normal 2 36 2" xfId="596"/>
    <cellStyle name="Normal 2 37" xfId="597"/>
    <cellStyle name="Normal 2 37 2" xfId="598"/>
    <cellStyle name="Normal 2 38" xfId="599"/>
    <cellStyle name="Normal 2 38 2" xfId="600"/>
    <cellStyle name="Normal 2 39" xfId="601"/>
    <cellStyle name="Normal 2 39 2" xfId="602"/>
    <cellStyle name="Normal 2 4" xfId="603"/>
    <cellStyle name="Normal 2 4 2" xfId="604"/>
    <cellStyle name="Normal 2 4 2 2" xfId="605"/>
    <cellStyle name="Normal 2 4 3" xfId="606"/>
    <cellStyle name="Normal 2 4 3 2" xfId="607"/>
    <cellStyle name="Normal 2 4 4" xfId="608"/>
    <cellStyle name="Normal 2 40" xfId="609"/>
    <cellStyle name="Normal 2 40 2" xfId="610"/>
    <cellStyle name="Normal 2 41" xfId="611"/>
    <cellStyle name="Normal 2 41 2" xfId="612"/>
    <cellStyle name="Normal 2 42" xfId="613"/>
    <cellStyle name="Normal 2 42 2" xfId="614"/>
    <cellStyle name="Normal 2 43" xfId="615"/>
    <cellStyle name="Normal 2 43 2" xfId="616"/>
    <cellStyle name="Normal 2 44" xfId="617"/>
    <cellStyle name="Normal 2 44 2" xfId="618"/>
    <cellStyle name="Normal 2 45" xfId="619"/>
    <cellStyle name="Normal 2 45 2" xfId="620"/>
    <cellStyle name="Normal 2 46" xfId="621"/>
    <cellStyle name="Normal 2 46 2" xfId="622"/>
    <cellStyle name="Normal 2 47" xfId="623"/>
    <cellStyle name="Normal 2 47 2" xfId="624"/>
    <cellStyle name="Normal 2 48" xfId="625"/>
    <cellStyle name="Normal 2 48 2" xfId="626"/>
    <cellStyle name="Normal 2 49" xfId="627"/>
    <cellStyle name="Normal 2 49 2" xfId="628"/>
    <cellStyle name="Normal 2 5" xfId="629"/>
    <cellStyle name="Normal 2 5 2" xfId="630"/>
    <cellStyle name="Normal 2 5 2 2" xfId="631"/>
    <cellStyle name="Normal 2 5 3" xfId="632"/>
    <cellStyle name="Normal 2 5 3 2" xfId="633"/>
    <cellStyle name="Normal 2 5 4" xfId="634"/>
    <cellStyle name="Normal 2 50" xfId="635"/>
    <cellStyle name="Normal 2 50 2" xfId="636"/>
    <cellStyle name="Normal 2 51" xfId="637"/>
    <cellStyle name="Normal 2 51 2" xfId="638"/>
    <cellStyle name="Normal 2 52" xfId="639"/>
    <cellStyle name="Normal 2 52 2" xfId="640"/>
    <cellStyle name="Normal 2 53" xfId="641"/>
    <cellStyle name="Normal 2 53 2" xfId="642"/>
    <cellStyle name="Normal 2 54" xfId="643"/>
    <cellStyle name="Normal 2 54 2" xfId="644"/>
    <cellStyle name="Normal 2 55" xfId="645"/>
    <cellStyle name="Normal 2 55 2" xfId="646"/>
    <cellStyle name="Normal 2 56" xfId="647"/>
    <cellStyle name="Normal 2 56 2" xfId="648"/>
    <cellStyle name="Normal 2 57" xfId="649"/>
    <cellStyle name="Normal 2 58" xfId="650"/>
    <cellStyle name="Normal 2 6" xfId="651"/>
    <cellStyle name="Normal 2 6 2" xfId="652"/>
    <cellStyle name="Normal 2 6 2 2" xfId="653"/>
    <cellStyle name="Normal 2 6 3" xfId="654"/>
    <cellStyle name="Normal 2 6 3 2" xfId="655"/>
    <cellStyle name="Normal 2 6 4" xfId="656"/>
    <cellStyle name="Normal 2 7" xfId="657"/>
    <cellStyle name="Normal 2 7 2" xfId="658"/>
    <cellStyle name="Normal 2 7 2 2" xfId="659"/>
    <cellStyle name="Normal 2 7 3" xfId="660"/>
    <cellStyle name="Normal 2 7 3 2" xfId="661"/>
    <cellStyle name="Normal 2 7 4" xfId="662"/>
    <cellStyle name="Normal 2 8" xfId="663"/>
    <cellStyle name="Normal 2 8 2" xfId="664"/>
    <cellStyle name="Normal 2 8 2 2" xfId="665"/>
    <cellStyle name="Normal 2 8 3" xfId="666"/>
    <cellStyle name="Normal 2 8 3 2" xfId="667"/>
    <cellStyle name="Normal 2 8 4" xfId="668"/>
    <cellStyle name="Normal 2 9" xfId="669"/>
    <cellStyle name="Normal 2 9 2" xfId="670"/>
    <cellStyle name="Normal 2 9 2 2" xfId="671"/>
    <cellStyle name="Normal 2 9 3" xfId="672"/>
    <cellStyle name="Normal 2 9 3 2" xfId="673"/>
    <cellStyle name="Normal 2 9 4" xfId="674"/>
    <cellStyle name="Normal 20" xfId="675"/>
    <cellStyle name="Normal 20 2" xfId="676"/>
    <cellStyle name="Normal 21" xfId="677"/>
    <cellStyle name="Normal 21 2" xfId="678"/>
    <cellStyle name="Normal 22" xfId="679"/>
    <cellStyle name="Normal 22 2" xfId="680"/>
    <cellStyle name="Normal 23" xfId="681"/>
    <cellStyle name="Normal 23 2" xfId="682"/>
    <cellStyle name="Normal 24" xfId="683"/>
    <cellStyle name="Normal 24 2" xfId="684"/>
    <cellStyle name="Normal 25" xfId="685"/>
    <cellStyle name="Normal 25 2" xfId="686"/>
    <cellStyle name="Normal 26" xfId="687"/>
    <cellStyle name="Normal 26 2" xfId="688"/>
    <cellStyle name="Normal 27" xfId="689"/>
    <cellStyle name="Normal 27 2" xfId="690"/>
    <cellStyle name="Normal 28" xfId="691"/>
    <cellStyle name="Normal 28 2" xfId="692"/>
    <cellStyle name="Normal 29" xfId="693"/>
    <cellStyle name="Normal 29 2" xfId="694"/>
    <cellStyle name="Normal 29 3" xfId="695"/>
    <cellStyle name="Normal 3" xfId="696"/>
    <cellStyle name="Normal 3 10" xfId="697"/>
    <cellStyle name="Normal 3 10 2" xfId="698"/>
    <cellStyle name="Normal 3 10 2 2" xfId="699"/>
    <cellStyle name="Normal 3 10 3" xfId="700"/>
    <cellStyle name="Normal 3 10 3 2" xfId="701"/>
    <cellStyle name="Normal 3 10 4" xfId="702"/>
    <cellStyle name="Normal 3 11" xfId="703"/>
    <cellStyle name="Normal 3 11 2" xfId="704"/>
    <cellStyle name="Normal 3 11 2 2" xfId="705"/>
    <cellStyle name="Normal 3 11 3" xfId="706"/>
    <cellStyle name="Normal 3 11 3 2" xfId="707"/>
    <cellStyle name="Normal 3 11 4" xfId="708"/>
    <cellStyle name="Normal 3 12" xfId="709"/>
    <cellStyle name="Normal 3 12 2" xfId="710"/>
    <cellStyle name="Normal 3 12 2 2" xfId="711"/>
    <cellStyle name="Normal 3 12 3" xfId="712"/>
    <cellStyle name="Normal 3 12 3 2" xfId="713"/>
    <cellStyle name="Normal 3 12 4" xfId="714"/>
    <cellStyle name="Normal 3 13" xfId="715"/>
    <cellStyle name="Normal 3 13 2" xfId="716"/>
    <cellStyle name="Normal 3 13 2 2" xfId="717"/>
    <cellStyle name="Normal 3 13 3" xfId="718"/>
    <cellStyle name="Normal 3 13 3 2" xfId="719"/>
    <cellStyle name="Normal 3 13 4" xfId="720"/>
    <cellStyle name="Normal 3 14" xfId="721"/>
    <cellStyle name="Normal 3 14 2" xfId="722"/>
    <cellStyle name="Normal 3 14 2 2" xfId="723"/>
    <cellStyle name="Normal 3 14 3" xfId="724"/>
    <cellStyle name="Normal 3 14 3 2" xfId="725"/>
    <cellStyle name="Normal 3 14 4" xfId="726"/>
    <cellStyle name="Normal 3 15" xfId="727"/>
    <cellStyle name="Normal 3 15 2" xfId="728"/>
    <cellStyle name="Normal 3 15 2 2" xfId="729"/>
    <cellStyle name="Normal 3 15 3" xfId="730"/>
    <cellStyle name="Normal 3 15 3 2" xfId="731"/>
    <cellStyle name="Normal 3 15 4" xfId="732"/>
    <cellStyle name="Normal 3 16" xfId="733"/>
    <cellStyle name="Normal 3 16 2" xfId="734"/>
    <cellStyle name="Normal 3 17" xfId="735"/>
    <cellStyle name="Normal 3 2" xfId="736"/>
    <cellStyle name="Normal 3 2 2" xfId="737"/>
    <cellStyle name="Normal 3 3" xfId="738"/>
    <cellStyle name="Normal 3 3 2" xfId="739"/>
    <cellStyle name="Normal 3 4" xfId="740"/>
    <cellStyle name="Normal 3 4 2" xfId="741"/>
    <cellStyle name="Normal 3 5" xfId="742"/>
    <cellStyle name="Normal 3 5 2" xfId="743"/>
    <cellStyle name="Normal 3 6" xfId="744"/>
    <cellStyle name="Normal 3 6 2" xfId="745"/>
    <cellStyle name="Normal 3 7" xfId="746"/>
    <cellStyle name="Normal 3 7 2" xfId="747"/>
    <cellStyle name="Normal 3 8" xfId="748"/>
    <cellStyle name="Normal 3 8 2" xfId="749"/>
    <cellStyle name="Normal 3 8 2 2" xfId="750"/>
    <cellStyle name="Normal 3 8 3" xfId="751"/>
    <cellStyle name="Normal 3 8 3 2" xfId="752"/>
    <cellStyle name="Normal 3 8 4" xfId="753"/>
    <cellStyle name="Normal 3 9" xfId="754"/>
    <cellStyle name="Normal 3 9 2" xfId="755"/>
    <cellStyle name="Normal 3 9 2 2" xfId="756"/>
    <cellStyle name="Normal 3 9 3" xfId="757"/>
    <cellStyle name="Normal 3 9 3 2" xfId="758"/>
    <cellStyle name="Normal 3 9 4" xfId="759"/>
    <cellStyle name="Normal 30" xfId="760"/>
    <cellStyle name="Normal 30 2" xfId="761"/>
    <cellStyle name="Normal 31" xfId="762"/>
    <cellStyle name="Normal 31 2" xfId="763"/>
    <cellStyle name="Normal 32" xfId="764"/>
    <cellStyle name="Normal 32 2" xfId="765"/>
    <cellStyle name="Normal 33" xfId="766"/>
    <cellStyle name="Normal 33 2" xfId="767"/>
    <cellStyle name="Normal 34" xfId="768"/>
    <cellStyle name="Normal 34 2" xfId="769"/>
    <cellStyle name="Normal 35" xfId="770"/>
    <cellStyle name="Normal 35 2" xfId="771"/>
    <cellStyle name="Normal 36" xfId="772"/>
    <cellStyle name="Normal 36 2" xfId="773"/>
    <cellStyle name="Normal 37" xfId="774"/>
    <cellStyle name="Normal 37 2" xfId="775"/>
    <cellStyle name="Normal 38" xfId="776"/>
    <cellStyle name="Normal 38 2" xfId="777"/>
    <cellStyle name="Normal 39" xfId="778"/>
    <cellStyle name="Normal 39 2" xfId="779"/>
    <cellStyle name="Normal 4" xfId="780"/>
    <cellStyle name="Normal 4 10" xfId="781"/>
    <cellStyle name="Normal 4 10 2" xfId="782"/>
    <cellStyle name="Normal 4 11" xfId="783"/>
    <cellStyle name="Normal 4 11 2" xfId="784"/>
    <cellStyle name="Normal 4 12" xfId="785"/>
    <cellStyle name="Normal 4 2" xfId="786"/>
    <cellStyle name="Normal 4 2 2" xfId="787"/>
    <cellStyle name="Normal 4 2 2 2" xfId="788"/>
    <cellStyle name="Normal 4 2 3" xfId="789"/>
    <cellStyle name="Normal 4 2 3 2" xfId="790"/>
    <cellStyle name="Normal 4 2 4" xfId="791"/>
    <cellStyle name="Normal 4 3" xfId="792"/>
    <cellStyle name="Normal 4 3 2" xfId="793"/>
    <cellStyle name="Normal 4 3 2 2" xfId="794"/>
    <cellStyle name="Normal 4 3 3" xfId="795"/>
    <cellStyle name="Normal 4 3 3 2" xfId="796"/>
    <cellStyle name="Normal 4 3 4" xfId="797"/>
    <cellStyle name="Normal 4 4" xfId="798"/>
    <cellStyle name="Normal 4 4 2" xfId="799"/>
    <cellStyle name="Normal 4 4 2 2" xfId="800"/>
    <cellStyle name="Normal 4 4 3" xfId="801"/>
    <cellStyle name="Normal 4 4 3 2" xfId="802"/>
    <cellStyle name="Normal 4 4 4" xfId="803"/>
    <cellStyle name="Normal 4 5" xfId="804"/>
    <cellStyle name="Normal 4 5 2" xfId="805"/>
    <cellStyle name="Normal 4 5 2 2" xfId="806"/>
    <cellStyle name="Normal 4 5 3" xfId="807"/>
    <cellStyle name="Normal 4 5 3 2" xfId="808"/>
    <cellStyle name="Normal 4 5 4" xfId="809"/>
    <cellStyle name="Normal 4 6" xfId="810"/>
    <cellStyle name="Normal 4 6 2" xfId="811"/>
    <cellStyle name="Normal 4 6 2 2" xfId="812"/>
    <cellStyle name="Normal 4 6 3" xfId="813"/>
    <cellStyle name="Normal 4 6 3 2" xfId="814"/>
    <cellStyle name="Normal 4 6 4" xfId="815"/>
    <cellStyle name="Normal 4 7" xfId="816"/>
    <cellStyle name="Normal 4 7 2" xfId="817"/>
    <cellStyle name="Normal 4 7 2 2" xfId="818"/>
    <cellStyle name="Normal 4 7 3" xfId="819"/>
    <cellStyle name="Normal 4 7 3 2" xfId="820"/>
    <cellStyle name="Normal 4 7 4" xfId="821"/>
    <cellStyle name="Normal 4 8" xfId="822"/>
    <cellStyle name="Normal 4 8 2" xfId="823"/>
    <cellStyle name="Normal 4 8 2 2" xfId="824"/>
    <cellStyle name="Normal 4 8 3" xfId="825"/>
    <cellStyle name="Normal 4 8 3 2" xfId="826"/>
    <cellStyle name="Normal 4 8 4" xfId="827"/>
    <cellStyle name="Normal 4 9" xfId="828"/>
    <cellStyle name="Normal 4 9 2" xfId="829"/>
    <cellStyle name="Normal 4 9 2 2" xfId="830"/>
    <cellStyle name="Normal 4 9 3" xfId="831"/>
    <cellStyle name="Normal 4 9 3 2" xfId="832"/>
    <cellStyle name="Normal 4 9 4" xfId="833"/>
    <cellStyle name="Normal 40" xfId="834"/>
    <cellStyle name="Normal 40 2" xfId="835"/>
    <cellStyle name="Normal 41" xfId="836"/>
    <cellStyle name="Normal 41 2" xfId="837"/>
    <cellStyle name="Normal 42" xfId="838"/>
    <cellStyle name="Normal 42 2" xfId="839"/>
    <cellStyle name="Normal 43" xfId="840"/>
    <cellStyle name="Normal 43 2" xfId="841"/>
    <cellStyle name="Normal 44" xfId="842"/>
    <cellStyle name="Normal 44 2" xfId="843"/>
    <cellStyle name="Normal 45" xfId="844"/>
    <cellStyle name="Normal 45 2" xfId="845"/>
    <cellStyle name="Normal 46" xfId="846"/>
    <cellStyle name="Normal 46 2" xfId="847"/>
    <cellStyle name="Normal 47" xfId="848"/>
    <cellStyle name="Normal 47 2" xfId="849"/>
    <cellStyle name="Normal 48" xfId="850"/>
    <cellStyle name="Normal 48 2" xfId="851"/>
    <cellStyle name="Normal 49" xfId="852"/>
    <cellStyle name="Normal 49 2" xfId="853"/>
    <cellStyle name="Normal 5" xfId="854"/>
    <cellStyle name="Normal 5 2" xfId="855"/>
    <cellStyle name="Normal 50" xfId="856"/>
    <cellStyle name="Normal 51" xfId="857"/>
    <cellStyle name="Normal 52" xfId="858"/>
    <cellStyle name="Normal 53" xfId="859"/>
    <cellStyle name="Normal 54" xfId="860"/>
    <cellStyle name="Normal 6" xfId="861"/>
    <cellStyle name="Normal 6 2" xfId="862"/>
    <cellStyle name="Normal 7" xfId="863"/>
    <cellStyle name="Normal 7 2" xfId="864"/>
    <cellStyle name="Normal 8" xfId="865"/>
    <cellStyle name="Normal 8 2" xfId="866"/>
    <cellStyle name="Normal 9" xfId="867"/>
    <cellStyle name="Normal 9 2" xfId="868"/>
    <cellStyle name="Normal_1 axali Fasebi" xfId="869"/>
    <cellStyle name="Normal_el.momaragebabenzo" xfId="870"/>
    <cellStyle name="Normal_saobieqto" xfId="871"/>
    <cellStyle name="Normal_sida kanalizaciadigomi" xfId="872"/>
    <cellStyle name="Normal_sida wyalsadeni 3" xfId="873"/>
    <cellStyle name="Normal_sida wyalsadeni_xarGaRricxva  remonti maisuraZis q.transp. sammarTvelos" xfId="874"/>
    <cellStyle name="Normal_sida wyalsadenidigomi 2" xfId="875"/>
    <cellStyle name="Normal_stadion-1" xfId="876"/>
    <cellStyle name="Normal_xarj. 2 2" xfId="877"/>
    <cellStyle name="Normal_Xl0000048 2 2 2" xfId="878"/>
    <cellStyle name="normálne 2" xfId="879"/>
    <cellStyle name="Note" xfId="880"/>
    <cellStyle name="Output" xfId="881"/>
    <cellStyle name="Percent" xfId="882"/>
    <cellStyle name="Percent 2" xfId="883"/>
    <cellStyle name="Percent 2 2" xfId="884"/>
    <cellStyle name="Percent 2 2 2" xfId="885"/>
    <cellStyle name="Percent 2 3" xfId="886"/>
    <cellStyle name="Percent 2 3 2" xfId="887"/>
    <cellStyle name="Percent 2 4" xfId="888"/>
    <cellStyle name="Percent 2 4 2" xfId="889"/>
    <cellStyle name="Percent 3" xfId="890"/>
    <cellStyle name="Percent 3 2" xfId="891"/>
    <cellStyle name="Percent 3 2 2" xfId="892"/>
    <cellStyle name="Percent 3 3" xfId="893"/>
    <cellStyle name="Percent 3 3 2" xfId="894"/>
    <cellStyle name="Percent 3 4" xfId="895"/>
    <cellStyle name="Percent 4" xfId="896"/>
    <cellStyle name="Percent 4 2" xfId="897"/>
    <cellStyle name="SAPBEXstdItem" xfId="898"/>
    <cellStyle name="Standard_35kA Anl. &amp; Gen.Schutz  ANL335B" xfId="899"/>
    <cellStyle name="Style 1" xfId="900"/>
    <cellStyle name="Title" xfId="901"/>
    <cellStyle name="Total" xfId="902"/>
    <cellStyle name="Warning Text" xfId="903"/>
    <cellStyle name="Обычный 4 2" xfId="904"/>
    <cellStyle name="Обычный_SAN2008-I" xfId="905"/>
    <cellStyle name="常规_Sheet1" xfId="906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1" name="Text Box 68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2" name="Text Box 69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3" name="Text Box 70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4" name="Text Box 71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5" name="Text Box 72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6" name="Text Box 73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7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8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9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10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194</xdr:row>
      <xdr:rowOff>0</xdr:rowOff>
    </xdr:from>
    <xdr:ext cx="0" cy="95250"/>
    <xdr:sp fLocksText="0">
      <xdr:nvSpPr>
        <xdr:cNvPr id="11" name="Text Box 10"/>
        <xdr:cNvSpPr txBox="1">
          <a:spLocks noChangeArrowheads="1"/>
        </xdr:cNvSpPr>
      </xdr:nvSpPr>
      <xdr:spPr>
        <a:xfrm>
          <a:off x="1238250" y="47472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194</xdr:row>
      <xdr:rowOff>0</xdr:rowOff>
    </xdr:from>
    <xdr:ext cx="0" cy="95250"/>
    <xdr:sp fLocksText="0">
      <xdr:nvSpPr>
        <xdr:cNvPr id="12" name="Text Box 11"/>
        <xdr:cNvSpPr txBox="1">
          <a:spLocks noChangeArrowheads="1"/>
        </xdr:cNvSpPr>
      </xdr:nvSpPr>
      <xdr:spPr>
        <a:xfrm>
          <a:off x="1238250" y="47472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85725"/>
    <xdr:sp fLocksText="0">
      <xdr:nvSpPr>
        <xdr:cNvPr id="13" name="Text Box 65"/>
        <xdr:cNvSpPr txBox="1">
          <a:spLocks noChangeArrowheads="1"/>
        </xdr:cNvSpPr>
      </xdr:nvSpPr>
      <xdr:spPr>
        <a:xfrm>
          <a:off x="3829050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85725"/>
    <xdr:sp fLocksText="0">
      <xdr:nvSpPr>
        <xdr:cNvPr id="14" name="Text Box 91"/>
        <xdr:cNvSpPr txBox="1">
          <a:spLocks noChangeArrowheads="1"/>
        </xdr:cNvSpPr>
      </xdr:nvSpPr>
      <xdr:spPr>
        <a:xfrm>
          <a:off x="3829050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85725"/>
    <xdr:sp fLocksText="0">
      <xdr:nvSpPr>
        <xdr:cNvPr id="15" name="Text Box 65"/>
        <xdr:cNvSpPr txBox="1">
          <a:spLocks noChangeArrowheads="1"/>
        </xdr:cNvSpPr>
      </xdr:nvSpPr>
      <xdr:spPr>
        <a:xfrm>
          <a:off x="3829050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85725"/>
    <xdr:sp fLocksText="0">
      <xdr:nvSpPr>
        <xdr:cNvPr id="16" name="Text Box 91"/>
        <xdr:cNvSpPr txBox="1">
          <a:spLocks noChangeArrowheads="1"/>
        </xdr:cNvSpPr>
      </xdr:nvSpPr>
      <xdr:spPr>
        <a:xfrm>
          <a:off x="3829050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85725" cy="85725"/>
    <xdr:sp fLocksText="0">
      <xdr:nvSpPr>
        <xdr:cNvPr id="17" name="Text Box 46"/>
        <xdr:cNvSpPr txBox="1">
          <a:spLocks noChangeArrowheads="1"/>
        </xdr:cNvSpPr>
      </xdr:nvSpPr>
      <xdr:spPr>
        <a:xfrm>
          <a:off x="4543425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85725" cy="85725"/>
    <xdr:sp fLocksText="0">
      <xdr:nvSpPr>
        <xdr:cNvPr id="18" name="Text Box 43"/>
        <xdr:cNvSpPr txBox="1">
          <a:spLocks noChangeArrowheads="1"/>
        </xdr:cNvSpPr>
      </xdr:nvSpPr>
      <xdr:spPr>
        <a:xfrm>
          <a:off x="4543425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19" name="Text Box 68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20" name="Text Box 69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21" name="Text Box 70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22" name="Text Box 71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23" name="Text Box 72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24" name="Text Box 73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25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26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27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28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29" name="Text Box 68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30" name="Text Box 69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31" name="Text Box 70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32" name="Text Box 71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33" name="Text Box 72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34" name="Text Box 73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35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36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37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38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39" name="Text Box 68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40" name="Text Box 69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41" name="Text Box 70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42" name="Text Box 71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43" name="Text Box 72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19050"/>
    <xdr:sp fLocksText="0">
      <xdr:nvSpPr>
        <xdr:cNvPr id="44" name="Text Box 73"/>
        <xdr:cNvSpPr txBox="1">
          <a:spLocks noChangeArrowheads="1"/>
        </xdr:cNvSpPr>
      </xdr:nvSpPr>
      <xdr:spPr>
        <a:xfrm>
          <a:off x="3829050" y="474726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45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46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47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48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194</xdr:row>
      <xdr:rowOff>0</xdr:rowOff>
    </xdr:from>
    <xdr:ext cx="0" cy="95250"/>
    <xdr:sp fLocksText="0">
      <xdr:nvSpPr>
        <xdr:cNvPr id="49" name="Text Box 10"/>
        <xdr:cNvSpPr txBox="1">
          <a:spLocks noChangeArrowheads="1"/>
        </xdr:cNvSpPr>
      </xdr:nvSpPr>
      <xdr:spPr>
        <a:xfrm>
          <a:off x="1238250" y="47472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194</xdr:row>
      <xdr:rowOff>0</xdr:rowOff>
    </xdr:from>
    <xdr:ext cx="0" cy="95250"/>
    <xdr:sp fLocksText="0">
      <xdr:nvSpPr>
        <xdr:cNvPr id="50" name="Text Box 11"/>
        <xdr:cNvSpPr txBox="1">
          <a:spLocks noChangeArrowheads="1"/>
        </xdr:cNvSpPr>
      </xdr:nvSpPr>
      <xdr:spPr>
        <a:xfrm>
          <a:off x="1238250" y="47472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85725"/>
    <xdr:sp fLocksText="0">
      <xdr:nvSpPr>
        <xdr:cNvPr id="51" name="Text Box 65"/>
        <xdr:cNvSpPr txBox="1">
          <a:spLocks noChangeArrowheads="1"/>
        </xdr:cNvSpPr>
      </xdr:nvSpPr>
      <xdr:spPr>
        <a:xfrm>
          <a:off x="3829050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85725"/>
    <xdr:sp fLocksText="0">
      <xdr:nvSpPr>
        <xdr:cNvPr id="52" name="Text Box 91"/>
        <xdr:cNvSpPr txBox="1">
          <a:spLocks noChangeArrowheads="1"/>
        </xdr:cNvSpPr>
      </xdr:nvSpPr>
      <xdr:spPr>
        <a:xfrm>
          <a:off x="3829050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85725"/>
    <xdr:sp fLocksText="0">
      <xdr:nvSpPr>
        <xdr:cNvPr id="53" name="Text Box 65"/>
        <xdr:cNvSpPr txBox="1">
          <a:spLocks noChangeArrowheads="1"/>
        </xdr:cNvSpPr>
      </xdr:nvSpPr>
      <xdr:spPr>
        <a:xfrm>
          <a:off x="3829050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85725"/>
    <xdr:sp fLocksText="0">
      <xdr:nvSpPr>
        <xdr:cNvPr id="54" name="Text Box 91"/>
        <xdr:cNvSpPr txBox="1">
          <a:spLocks noChangeArrowheads="1"/>
        </xdr:cNvSpPr>
      </xdr:nvSpPr>
      <xdr:spPr>
        <a:xfrm>
          <a:off x="3829050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85725" cy="85725"/>
    <xdr:sp fLocksText="0">
      <xdr:nvSpPr>
        <xdr:cNvPr id="55" name="Text Box 46"/>
        <xdr:cNvSpPr txBox="1">
          <a:spLocks noChangeArrowheads="1"/>
        </xdr:cNvSpPr>
      </xdr:nvSpPr>
      <xdr:spPr>
        <a:xfrm>
          <a:off x="4543425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85725" cy="85725"/>
    <xdr:sp fLocksText="0">
      <xdr:nvSpPr>
        <xdr:cNvPr id="56" name="Text Box 43"/>
        <xdr:cNvSpPr txBox="1">
          <a:spLocks noChangeArrowheads="1"/>
        </xdr:cNvSpPr>
      </xdr:nvSpPr>
      <xdr:spPr>
        <a:xfrm>
          <a:off x="4543425" y="474726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57" name="Text Box 68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58" name="Text Box 69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59" name="Text Box 70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60" name="Text Box 71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61" name="Text Box 72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62" name="Text Box 73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63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64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65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66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67" name="Text Box 68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68" name="Text Box 69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69" name="Text Box 70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70" name="Text Box 71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71" name="Text Box 72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28575"/>
    <xdr:sp fLocksText="0">
      <xdr:nvSpPr>
        <xdr:cNvPr id="72" name="Text Box 73"/>
        <xdr:cNvSpPr txBox="1">
          <a:spLocks noChangeArrowheads="1"/>
        </xdr:cNvSpPr>
      </xdr:nvSpPr>
      <xdr:spPr>
        <a:xfrm>
          <a:off x="3829050" y="47472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73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74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75" name="Text Box 46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194</xdr:row>
      <xdr:rowOff>0</xdr:rowOff>
    </xdr:from>
    <xdr:ext cx="85725" cy="9525"/>
    <xdr:sp fLocksText="0">
      <xdr:nvSpPr>
        <xdr:cNvPr id="76" name="Text Box 43"/>
        <xdr:cNvSpPr txBox="1">
          <a:spLocks noChangeArrowheads="1"/>
        </xdr:cNvSpPr>
      </xdr:nvSpPr>
      <xdr:spPr>
        <a:xfrm>
          <a:off x="3829050" y="474726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197</xdr:row>
      <xdr:rowOff>0</xdr:rowOff>
    </xdr:from>
    <xdr:ext cx="0" cy="209550"/>
    <xdr:sp fLocksText="0">
      <xdr:nvSpPr>
        <xdr:cNvPr id="87" name="Text Box 10"/>
        <xdr:cNvSpPr txBox="1">
          <a:spLocks noChangeArrowheads="1"/>
        </xdr:cNvSpPr>
      </xdr:nvSpPr>
      <xdr:spPr>
        <a:xfrm>
          <a:off x="1238250" y="4797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197</xdr:row>
      <xdr:rowOff>0</xdr:rowOff>
    </xdr:from>
    <xdr:ext cx="0" cy="209550"/>
    <xdr:sp fLocksText="0">
      <xdr:nvSpPr>
        <xdr:cNvPr id="88" name="Text Box 11"/>
        <xdr:cNvSpPr txBox="1">
          <a:spLocks noChangeArrowheads="1"/>
        </xdr:cNvSpPr>
      </xdr:nvSpPr>
      <xdr:spPr>
        <a:xfrm>
          <a:off x="1238250" y="4797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180975"/>
    <xdr:sp fLocksText="0">
      <xdr:nvSpPr>
        <xdr:cNvPr id="89" name="Text Box 65"/>
        <xdr:cNvSpPr txBox="1">
          <a:spLocks noChangeArrowheads="1"/>
        </xdr:cNvSpPr>
      </xdr:nvSpPr>
      <xdr:spPr>
        <a:xfrm>
          <a:off x="3829050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180975"/>
    <xdr:sp fLocksText="0">
      <xdr:nvSpPr>
        <xdr:cNvPr id="90" name="Text Box 91"/>
        <xdr:cNvSpPr txBox="1">
          <a:spLocks noChangeArrowheads="1"/>
        </xdr:cNvSpPr>
      </xdr:nvSpPr>
      <xdr:spPr>
        <a:xfrm>
          <a:off x="3829050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180975"/>
    <xdr:sp fLocksText="0">
      <xdr:nvSpPr>
        <xdr:cNvPr id="91" name="Text Box 65"/>
        <xdr:cNvSpPr txBox="1">
          <a:spLocks noChangeArrowheads="1"/>
        </xdr:cNvSpPr>
      </xdr:nvSpPr>
      <xdr:spPr>
        <a:xfrm>
          <a:off x="3829050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180975"/>
    <xdr:sp fLocksText="0">
      <xdr:nvSpPr>
        <xdr:cNvPr id="92" name="Text Box 91"/>
        <xdr:cNvSpPr txBox="1">
          <a:spLocks noChangeArrowheads="1"/>
        </xdr:cNvSpPr>
      </xdr:nvSpPr>
      <xdr:spPr>
        <a:xfrm>
          <a:off x="3829050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85725" cy="180975"/>
    <xdr:sp fLocksText="0">
      <xdr:nvSpPr>
        <xdr:cNvPr id="93" name="Text Box 46"/>
        <xdr:cNvSpPr txBox="1">
          <a:spLocks noChangeArrowheads="1"/>
        </xdr:cNvSpPr>
      </xdr:nvSpPr>
      <xdr:spPr>
        <a:xfrm>
          <a:off x="4543425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85725" cy="180975"/>
    <xdr:sp fLocksText="0">
      <xdr:nvSpPr>
        <xdr:cNvPr id="94" name="Text Box 43"/>
        <xdr:cNvSpPr txBox="1">
          <a:spLocks noChangeArrowheads="1"/>
        </xdr:cNvSpPr>
      </xdr:nvSpPr>
      <xdr:spPr>
        <a:xfrm>
          <a:off x="4543425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829050" y="479774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197</xdr:row>
      <xdr:rowOff>0</xdr:rowOff>
    </xdr:from>
    <xdr:ext cx="0" cy="209550"/>
    <xdr:sp fLocksText="0">
      <xdr:nvSpPr>
        <xdr:cNvPr id="125" name="Text Box 10"/>
        <xdr:cNvSpPr txBox="1">
          <a:spLocks noChangeArrowheads="1"/>
        </xdr:cNvSpPr>
      </xdr:nvSpPr>
      <xdr:spPr>
        <a:xfrm>
          <a:off x="1238250" y="4797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197</xdr:row>
      <xdr:rowOff>0</xdr:rowOff>
    </xdr:from>
    <xdr:ext cx="0" cy="209550"/>
    <xdr:sp fLocksText="0">
      <xdr:nvSpPr>
        <xdr:cNvPr id="126" name="Text Box 11"/>
        <xdr:cNvSpPr txBox="1">
          <a:spLocks noChangeArrowheads="1"/>
        </xdr:cNvSpPr>
      </xdr:nvSpPr>
      <xdr:spPr>
        <a:xfrm>
          <a:off x="1238250" y="4797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180975"/>
    <xdr:sp fLocksText="0">
      <xdr:nvSpPr>
        <xdr:cNvPr id="127" name="Text Box 65"/>
        <xdr:cNvSpPr txBox="1">
          <a:spLocks noChangeArrowheads="1"/>
        </xdr:cNvSpPr>
      </xdr:nvSpPr>
      <xdr:spPr>
        <a:xfrm>
          <a:off x="3829050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180975"/>
    <xdr:sp fLocksText="0">
      <xdr:nvSpPr>
        <xdr:cNvPr id="128" name="Text Box 91"/>
        <xdr:cNvSpPr txBox="1">
          <a:spLocks noChangeArrowheads="1"/>
        </xdr:cNvSpPr>
      </xdr:nvSpPr>
      <xdr:spPr>
        <a:xfrm>
          <a:off x="3829050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180975"/>
    <xdr:sp fLocksText="0">
      <xdr:nvSpPr>
        <xdr:cNvPr id="129" name="Text Box 65"/>
        <xdr:cNvSpPr txBox="1">
          <a:spLocks noChangeArrowheads="1"/>
        </xdr:cNvSpPr>
      </xdr:nvSpPr>
      <xdr:spPr>
        <a:xfrm>
          <a:off x="3829050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180975"/>
    <xdr:sp fLocksText="0">
      <xdr:nvSpPr>
        <xdr:cNvPr id="130" name="Text Box 91"/>
        <xdr:cNvSpPr txBox="1">
          <a:spLocks noChangeArrowheads="1"/>
        </xdr:cNvSpPr>
      </xdr:nvSpPr>
      <xdr:spPr>
        <a:xfrm>
          <a:off x="3829050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85725" cy="180975"/>
    <xdr:sp fLocksText="0">
      <xdr:nvSpPr>
        <xdr:cNvPr id="131" name="Text Box 46"/>
        <xdr:cNvSpPr txBox="1">
          <a:spLocks noChangeArrowheads="1"/>
        </xdr:cNvSpPr>
      </xdr:nvSpPr>
      <xdr:spPr>
        <a:xfrm>
          <a:off x="4543425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85725" cy="180975"/>
    <xdr:sp fLocksText="0">
      <xdr:nvSpPr>
        <xdr:cNvPr id="132" name="Text Box 43"/>
        <xdr:cNvSpPr txBox="1">
          <a:spLocks noChangeArrowheads="1"/>
        </xdr:cNvSpPr>
      </xdr:nvSpPr>
      <xdr:spPr>
        <a:xfrm>
          <a:off x="4543425" y="4797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829050" y="479774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829050" y="479774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66</xdr:row>
      <xdr:rowOff>0</xdr:rowOff>
    </xdr:from>
    <xdr:ext cx="0" cy="390525"/>
    <xdr:sp fLocksText="0">
      <xdr:nvSpPr>
        <xdr:cNvPr id="1" name="Text Box 10"/>
        <xdr:cNvSpPr txBox="1">
          <a:spLocks noChangeArrowheads="1"/>
        </xdr:cNvSpPr>
      </xdr:nvSpPr>
      <xdr:spPr>
        <a:xfrm>
          <a:off x="4724400" y="131445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66</xdr:row>
      <xdr:rowOff>0</xdr:rowOff>
    </xdr:from>
    <xdr:ext cx="0" cy="390525"/>
    <xdr:sp fLocksText="0">
      <xdr:nvSpPr>
        <xdr:cNvPr id="2" name="Text Box 11"/>
        <xdr:cNvSpPr txBox="1">
          <a:spLocks noChangeArrowheads="1"/>
        </xdr:cNvSpPr>
      </xdr:nvSpPr>
      <xdr:spPr>
        <a:xfrm>
          <a:off x="4724400" y="131445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85725" cy="219075"/>
    <xdr:sp fLocksText="0">
      <xdr:nvSpPr>
        <xdr:cNvPr id="3" name="Text Box 65"/>
        <xdr:cNvSpPr txBox="1">
          <a:spLocks noChangeArrowheads="1"/>
        </xdr:cNvSpPr>
      </xdr:nvSpPr>
      <xdr:spPr>
        <a:xfrm>
          <a:off x="4724400" y="13144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85725" cy="219075"/>
    <xdr:sp fLocksText="0">
      <xdr:nvSpPr>
        <xdr:cNvPr id="4" name="Text Box 91"/>
        <xdr:cNvSpPr txBox="1">
          <a:spLocks noChangeArrowheads="1"/>
        </xdr:cNvSpPr>
      </xdr:nvSpPr>
      <xdr:spPr>
        <a:xfrm>
          <a:off x="4724400" y="13144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85725" cy="219075"/>
    <xdr:sp fLocksText="0">
      <xdr:nvSpPr>
        <xdr:cNvPr id="5" name="Text Box 65"/>
        <xdr:cNvSpPr txBox="1">
          <a:spLocks noChangeArrowheads="1"/>
        </xdr:cNvSpPr>
      </xdr:nvSpPr>
      <xdr:spPr>
        <a:xfrm>
          <a:off x="4724400" y="13144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85725" cy="219075"/>
    <xdr:sp fLocksText="0">
      <xdr:nvSpPr>
        <xdr:cNvPr id="6" name="Text Box 91"/>
        <xdr:cNvSpPr txBox="1">
          <a:spLocks noChangeArrowheads="1"/>
        </xdr:cNvSpPr>
      </xdr:nvSpPr>
      <xdr:spPr>
        <a:xfrm>
          <a:off x="4724400" y="13144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85725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429250" y="13144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85725" cy="219075"/>
    <xdr:sp fLocksText="0">
      <xdr:nvSpPr>
        <xdr:cNvPr id="8" name="Text Box 43"/>
        <xdr:cNvSpPr txBox="1">
          <a:spLocks noChangeArrowheads="1"/>
        </xdr:cNvSpPr>
      </xdr:nvSpPr>
      <xdr:spPr>
        <a:xfrm>
          <a:off x="5429250" y="13144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85</xdr:row>
      <xdr:rowOff>0</xdr:rowOff>
    </xdr:from>
    <xdr:ext cx="0" cy="390525"/>
    <xdr:sp fLocksText="0">
      <xdr:nvSpPr>
        <xdr:cNvPr id="9" name="Text Box 10"/>
        <xdr:cNvSpPr txBox="1">
          <a:spLocks noChangeArrowheads="1"/>
        </xdr:cNvSpPr>
      </xdr:nvSpPr>
      <xdr:spPr>
        <a:xfrm>
          <a:off x="4724400" y="167830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85</xdr:row>
      <xdr:rowOff>0</xdr:rowOff>
    </xdr:from>
    <xdr:ext cx="0" cy="390525"/>
    <xdr:sp fLocksText="0">
      <xdr:nvSpPr>
        <xdr:cNvPr id="10" name="Text Box 11"/>
        <xdr:cNvSpPr txBox="1">
          <a:spLocks noChangeArrowheads="1"/>
        </xdr:cNvSpPr>
      </xdr:nvSpPr>
      <xdr:spPr>
        <a:xfrm>
          <a:off x="4724400" y="167830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19075"/>
    <xdr:sp fLocksText="0">
      <xdr:nvSpPr>
        <xdr:cNvPr id="11" name="Text Box 65"/>
        <xdr:cNvSpPr txBox="1">
          <a:spLocks noChangeArrowheads="1"/>
        </xdr:cNvSpPr>
      </xdr:nvSpPr>
      <xdr:spPr>
        <a:xfrm>
          <a:off x="4724400" y="16783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19075"/>
    <xdr:sp fLocksText="0">
      <xdr:nvSpPr>
        <xdr:cNvPr id="12" name="Text Box 91"/>
        <xdr:cNvSpPr txBox="1">
          <a:spLocks noChangeArrowheads="1"/>
        </xdr:cNvSpPr>
      </xdr:nvSpPr>
      <xdr:spPr>
        <a:xfrm>
          <a:off x="4724400" y="16783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4724400" y="16783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724400" y="16783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85725" cy="219075"/>
    <xdr:sp fLocksText="0">
      <xdr:nvSpPr>
        <xdr:cNvPr id="15" name="Text Box 46"/>
        <xdr:cNvSpPr txBox="1">
          <a:spLocks noChangeArrowheads="1"/>
        </xdr:cNvSpPr>
      </xdr:nvSpPr>
      <xdr:spPr>
        <a:xfrm>
          <a:off x="5429250" y="16783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85725" cy="219075"/>
    <xdr:sp fLocksText="0">
      <xdr:nvSpPr>
        <xdr:cNvPr id="16" name="Text Box 43"/>
        <xdr:cNvSpPr txBox="1">
          <a:spLocks noChangeArrowheads="1"/>
        </xdr:cNvSpPr>
      </xdr:nvSpPr>
      <xdr:spPr>
        <a:xfrm>
          <a:off x="5429250" y="16783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113</xdr:row>
      <xdr:rowOff>0</xdr:rowOff>
    </xdr:from>
    <xdr:ext cx="0" cy="371475"/>
    <xdr:sp fLocksText="0">
      <xdr:nvSpPr>
        <xdr:cNvPr id="17" name="Text Box 10"/>
        <xdr:cNvSpPr txBox="1">
          <a:spLocks noChangeArrowheads="1"/>
        </xdr:cNvSpPr>
      </xdr:nvSpPr>
      <xdr:spPr>
        <a:xfrm>
          <a:off x="4724400" y="222408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113</xdr:row>
      <xdr:rowOff>0</xdr:rowOff>
    </xdr:from>
    <xdr:ext cx="0" cy="371475"/>
    <xdr:sp fLocksText="0">
      <xdr:nvSpPr>
        <xdr:cNvPr id="18" name="Text Box 11"/>
        <xdr:cNvSpPr txBox="1">
          <a:spLocks noChangeArrowheads="1"/>
        </xdr:cNvSpPr>
      </xdr:nvSpPr>
      <xdr:spPr>
        <a:xfrm>
          <a:off x="4724400" y="222408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209550"/>
    <xdr:sp fLocksText="0">
      <xdr:nvSpPr>
        <xdr:cNvPr id="19" name="Text Box 65"/>
        <xdr:cNvSpPr txBox="1">
          <a:spLocks noChangeArrowheads="1"/>
        </xdr:cNvSpPr>
      </xdr:nvSpPr>
      <xdr:spPr>
        <a:xfrm>
          <a:off x="472440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209550"/>
    <xdr:sp fLocksText="0">
      <xdr:nvSpPr>
        <xdr:cNvPr id="20" name="Text Box 91"/>
        <xdr:cNvSpPr txBox="1">
          <a:spLocks noChangeArrowheads="1"/>
        </xdr:cNvSpPr>
      </xdr:nvSpPr>
      <xdr:spPr>
        <a:xfrm>
          <a:off x="472440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209550"/>
    <xdr:sp fLocksText="0">
      <xdr:nvSpPr>
        <xdr:cNvPr id="21" name="Text Box 65"/>
        <xdr:cNvSpPr txBox="1">
          <a:spLocks noChangeArrowheads="1"/>
        </xdr:cNvSpPr>
      </xdr:nvSpPr>
      <xdr:spPr>
        <a:xfrm>
          <a:off x="472440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209550"/>
    <xdr:sp fLocksText="0">
      <xdr:nvSpPr>
        <xdr:cNvPr id="22" name="Text Box 91"/>
        <xdr:cNvSpPr txBox="1">
          <a:spLocks noChangeArrowheads="1"/>
        </xdr:cNvSpPr>
      </xdr:nvSpPr>
      <xdr:spPr>
        <a:xfrm>
          <a:off x="472440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5725" cy="209550"/>
    <xdr:sp fLocksText="0">
      <xdr:nvSpPr>
        <xdr:cNvPr id="23" name="Text Box 46"/>
        <xdr:cNvSpPr txBox="1">
          <a:spLocks noChangeArrowheads="1"/>
        </xdr:cNvSpPr>
      </xdr:nvSpPr>
      <xdr:spPr>
        <a:xfrm>
          <a:off x="542925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5725" cy="209550"/>
    <xdr:sp fLocksText="0">
      <xdr:nvSpPr>
        <xdr:cNvPr id="24" name="Text Box 43"/>
        <xdr:cNvSpPr txBox="1">
          <a:spLocks noChangeArrowheads="1"/>
        </xdr:cNvSpPr>
      </xdr:nvSpPr>
      <xdr:spPr>
        <a:xfrm>
          <a:off x="542925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120</xdr:row>
      <xdr:rowOff>0</xdr:rowOff>
    </xdr:from>
    <xdr:ext cx="0" cy="333375"/>
    <xdr:sp fLocksText="0">
      <xdr:nvSpPr>
        <xdr:cNvPr id="25" name="Text Box 10"/>
        <xdr:cNvSpPr txBox="1">
          <a:spLocks noChangeArrowheads="1"/>
        </xdr:cNvSpPr>
      </xdr:nvSpPr>
      <xdr:spPr>
        <a:xfrm>
          <a:off x="4724400" y="2341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120</xdr:row>
      <xdr:rowOff>0</xdr:rowOff>
    </xdr:from>
    <xdr:ext cx="0" cy="333375"/>
    <xdr:sp fLocksText="0">
      <xdr:nvSpPr>
        <xdr:cNvPr id="26" name="Text Box 11"/>
        <xdr:cNvSpPr txBox="1">
          <a:spLocks noChangeArrowheads="1"/>
        </xdr:cNvSpPr>
      </xdr:nvSpPr>
      <xdr:spPr>
        <a:xfrm>
          <a:off x="4724400" y="2341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171450"/>
    <xdr:sp fLocksText="0">
      <xdr:nvSpPr>
        <xdr:cNvPr id="27" name="Text Box 65"/>
        <xdr:cNvSpPr txBox="1">
          <a:spLocks noChangeArrowheads="1"/>
        </xdr:cNvSpPr>
      </xdr:nvSpPr>
      <xdr:spPr>
        <a:xfrm>
          <a:off x="4724400" y="23412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171450"/>
    <xdr:sp fLocksText="0">
      <xdr:nvSpPr>
        <xdr:cNvPr id="28" name="Text Box 91"/>
        <xdr:cNvSpPr txBox="1">
          <a:spLocks noChangeArrowheads="1"/>
        </xdr:cNvSpPr>
      </xdr:nvSpPr>
      <xdr:spPr>
        <a:xfrm>
          <a:off x="4724400" y="23412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171450"/>
    <xdr:sp fLocksText="0">
      <xdr:nvSpPr>
        <xdr:cNvPr id="29" name="Text Box 65"/>
        <xdr:cNvSpPr txBox="1">
          <a:spLocks noChangeArrowheads="1"/>
        </xdr:cNvSpPr>
      </xdr:nvSpPr>
      <xdr:spPr>
        <a:xfrm>
          <a:off x="4724400" y="23412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171450"/>
    <xdr:sp fLocksText="0">
      <xdr:nvSpPr>
        <xdr:cNvPr id="30" name="Text Box 91"/>
        <xdr:cNvSpPr txBox="1">
          <a:spLocks noChangeArrowheads="1"/>
        </xdr:cNvSpPr>
      </xdr:nvSpPr>
      <xdr:spPr>
        <a:xfrm>
          <a:off x="4724400" y="23412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5725" cy="171450"/>
    <xdr:sp fLocksText="0">
      <xdr:nvSpPr>
        <xdr:cNvPr id="31" name="Text Box 46"/>
        <xdr:cNvSpPr txBox="1">
          <a:spLocks noChangeArrowheads="1"/>
        </xdr:cNvSpPr>
      </xdr:nvSpPr>
      <xdr:spPr>
        <a:xfrm>
          <a:off x="5429250" y="23412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5725" cy="171450"/>
    <xdr:sp fLocksText="0">
      <xdr:nvSpPr>
        <xdr:cNvPr id="32" name="Text Box 43"/>
        <xdr:cNvSpPr txBox="1">
          <a:spLocks noChangeArrowheads="1"/>
        </xdr:cNvSpPr>
      </xdr:nvSpPr>
      <xdr:spPr>
        <a:xfrm>
          <a:off x="5429250" y="23412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113</xdr:row>
      <xdr:rowOff>0</xdr:rowOff>
    </xdr:from>
    <xdr:ext cx="0" cy="371475"/>
    <xdr:sp fLocksText="0">
      <xdr:nvSpPr>
        <xdr:cNvPr id="33" name="Text Box 10"/>
        <xdr:cNvSpPr txBox="1">
          <a:spLocks noChangeArrowheads="1"/>
        </xdr:cNvSpPr>
      </xdr:nvSpPr>
      <xdr:spPr>
        <a:xfrm>
          <a:off x="4724400" y="222408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113</xdr:row>
      <xdr:rowOff>0</xdr:rowOff>
    </xdr:from>
    <xdr:ext cx="0" cy="371475"/>
    <xdr:sp fLocksText="0">
      <xdr:nvSpPr>
        <xdr:cNvPr id="34" name="Text Box 11"/>
        <xdr:cNvSpPr txBox="1">
          <a:spLocks noChangeArrowheads="1"/>
        </xdr:cNvSpPr>
      </xdr:nvSpPr>
      <xdr:spPr>
        <a:xfrm>
          <a:off x="4724400" y="222408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209550"/>
    <xdr:sp fLocksText="0">
      <xdr:nvSpPr>
        <xdr:cNvPr id="35" name="Text Box 65"/>
        <xdr:cNvSpPr txBox="1">
          <a:spLocks noChangeArrowheads="1"/>
        </xdr:cNvSpPr>
      </xdr:nvSpPr>
      <xdr:spPr>
        <a:xfrm>
          <a:off x="472440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209550"/>
    <xdr:sp fLocksText="0">
      <xdr:nvSpPr>
        <xdr:cNvPr id="36" name="Text Box 91"/>
        <xdr:cNvSpPr txBox="1">
          <a:spLocks noChangeArrowheads="1"/>
        </xdr:cNvSpPr>
      </xdr:nvSpPr>
      <xdr:spPr>
        <a:xfrm>
          <a:off x="472440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209550"/>
    <xdr:sp fLocksText="0">
      <xdr:nvSpPr>
        <xdr:cNvPr id="37" name="Text Box 65"/>
        <xdr:cNvSpPr txBox="1">
          <a:spLocks noChangeArrowheads="1"/>
        </xdr:cNvSpPr>
      </xdr:nvSpPr>
      <xdr:spPr>
        <a:xfrm>
          <a:off x="472440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209550"/>
    <xdr:sp fLocksText="0">
      <xdr:nvSpPr>
        <xdr:cNvPr id="38" name="Text Box 91"/>
        <xdr:cNvSpPr txBox="1">
          <a:spLocks noChangeArrowheads="1"/>
        </xdr:cNvSpPr>
      </xdr:nvSpPr>
      <xdr:spPr>
        <a:xfrm>
          <a:off x="472440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5725" cy="209550"/>
    <xdr:sp fLocksText="0">
      <xdr:nvSpPr>
        <xdr:cNvPr id="39" name="Text Box 46"/>
        <xdr:cNvSpPr txBox="1">
          <a:spLocks noChangeArrowheads="1"/>
        </xdr:cNvSpPr>
      </xdr:nvSpPr>
      <xdr:spPr>
        <a:xfrm>
          <a:off x="542925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5725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5429250" y="2224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154</xdr:row>
      <xdr:rowOff>0</xdr:rowOff>
    </xdr:from>
    <xdr:ext cx="0" cy="352425"/>
    <xdr:sp fLocksText="0">
      <xdr:nvSpPr>
        <xdr:cNvPr id="41" name="Text Box 10"/>
        <xdr:cNvSpPr txBox="1">
          <a:spLocks noChangeArrowheads="1"/>
        </xdr:cNvSpPr>
      </xdr:nvSpPr>
      <xdr:spPr>
        <a:xfrm>
          <a:off x="4724400" y="292036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154</xdr:row>
      <xdr:rowOff>0</xdr:rowOff>
    </xdr:from>
    <xdr:ext cx="0" cy="352425"/>
    <xdr:sp fLocksText="0">
      <xdr:nvSpPr>
        <xdr:cNvPr id="42" name="Text Box 11"/>
        <xdr:cNvSpPr txBox="1">
          <a:spLocks noChangeArrowheads="1"/>
        </xdr:cNvSpPr>
      </xdr:nvSpPr>
      <xdr:spPr>
        <a:xfrm>
          <a:off x="4724400" y="292036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200025"/>
    <xdr:sp fLocksText="0">
      <xdr:nvSpPr>
        <xdr:cNvPr id="43" name="Text Box 65"/>
        <xdr:cNvSpPr txBox="1">
          <a:spLocks noChangeArrowheads="1"/>
        </xdr:cNvSpPr>
      </xdr:nvSpPr>
      <xdr:spPr>
        <a:xfrm>
          <a:off x="4724400" y="2920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200025"/>
    <xdr:sp fLocksText="0">
      <xdr:nvSpPr>
        <xdr:cNvPr id="44" name="Text Box 91"/>
        <xdr:cNvSpPr txBox="1">
          <a:spLocks noChangeArrowheads="1"/>
        </xdr:cNvSpPr>
      </xdr:nvSpPr>
      <xdr:spPr>
        <a:xfrm>
          <a:off x="4724400" y="2920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200025"/>
    <xdr:sp fLocksText="0">
      <xdr:nvSpPr>
        <xdr:cNvPr id="45" name="Text Box 65"/>
        <xdr:cNvSpPr txBox="1">
          <a:spLocks noChangeArrowheads="1"/>
        </xdr:cNvSpPr>
      </xdr:nvSpPr>
      <xdr:spPr>
        <a:xfrm>
          <a:off x="4724400" y="2920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200025"/>
    <xdr:sp fLocksText="0">
      <xdr:nvSpPr>
        <xdr:cNvPr id="46" name="Text Box 91"/>
        <xdr:cNvSpPr txBox="1">
          <a:spLocks noChangeArrowheads="1"/>
        </xdr:cNvSpPr>
      </xdr:nvSpPr>
      <xdr:spPr>
        <a:xfrm>
          <a:off x="4724400" y="2920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85725" cy="200025"/>
    <xdr:sp fLocksText="0">
      <xdr:nvSpPr>
        <xdr:cNvPr id="47" name="Text Box 46"/>
        <xdr:cNvSpPr txBox="1">
          <a:spLocks noChangeArrowheads="1"/>
        </xdr:cNvSpPr>
      </xdr:nvSpPr>
      <xdr:spPr>
        <a:xfrm>
          <a:off x="5429250" y="2920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85725" cy="200025"/>
    <xdr:sp fLocksText="0">
      <xdr:nvSpPr>
        <xdr:cNvPr id="48" name="Text Box 43"/>
        <xdr:cNvSpPr txBox="1">
          <a:spLocks noChangeArrowheads="1"/>
        </xdr:cNvSpPr>
      </xdr:nvSpPr>
      <xdr:spPr>
        <a:xfrm>
          <a:off x="5429250" y="2920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146</xdr:row>
      <xdr:rowOff>0</xdr:rowOff>
    </xdr:from>
    <xdr:ext cx="0" cy="542925"/>
    <xdr:sp fLocksText="0">
      <xdr:nvSpPr>
        <xdr:cNvPr id="49" name="Text Box 10"/>
        <xdr:cNvSpPr txBox="1">
          <a:spLocks noChangeArrowheads="1"/>
        </xdr:cNvSpPr>
      </xdr:nvSpPr>
      <xdr:spPr>
        <a:xfrm>
          <a:off x="4724400" y="278701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146</xdr:row>
      <xdr:rowOff>0</xdr:rowOff>
    </xdr:from>
    <xdr:ext cx="0" cy="542925"/>
    <xdr:sp fLocksText="0">
      <xdr:nvSpPr>
        <xdr:cNvPr id="50" name="Text Box 11"/>
        <xdr:cNvSpPr txBox="1">
          <a:spLocks noChangeArrowheads="1"/>
        </xdr:cNvSpPr>
      </xdr:nvSpPr>
      <xdr:spPr>
        <a:xfrm>
          <a:off x="4724400" y="278701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85725" cy="400050"/>
    <xdr:sp fLocksText="0">
      <xdr:nvSpPr>
        <xdr:cNvPr id="51" name="Text Box 65"/>
        <xdr:cNvSpPr txBox="1">
          <a:spLocks noChangeArrowheads="1"/>
        </xdr:cNvSpPr>
      </xdr:nvSpPr>
      <xdr:spPr>
        <a:xfrm>
          <a:off x="4724400" y="278701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85725" cy="400050"/>
    <xdr:sp fLocksText="0">
      <xdr:nvSpPr>
        <xdr:cNvPr id="52" name="Text Box 91"/>
        <xdr:cNvSpPr txBox="1">
          <a:spLocks noChangeArrowheads="1"/>
        </xdr:cNvSpPr>
      </xdr:nvSpPr>
      <xdr:spPr>
        <a:xfrm>
          <a:off x="4724400" y="278701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85725" cy="400050"/>
    <xdr:sp fLocksText="0">
      <xdr:nvSpPr>
        <xdr:cNvPr id="53" name="Text Box 65"/>
        <xdr:cNvSpPr txBox="1">
          <a:spLocks noChangeArrowheads="1"/>
        </xdr:cNvSpPr>
      </xdr:nvSpPr>
      <xdr:spPr>
        <a:xfrm>
          <a:off x="4724400" y="278701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85725" cy="400050"/>
    <xdr:sp fLocksText="0">
      <xdr:nvSpPr>
        <xdr:cNvPr id="54" name="Text Box 91"/>
        <xdr:cNvSpPr txBox="1">
          <a:spLocks noChangeArrowheads="1"/>
        </xdr:cNvSpPr>
      </xdr:nvSpPr>
      <xdr:spPr>
        <a:xfrm>
          <a:off x="4724400" y="278701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85725" cy="400050"/>
    <xdr:sp fLocksText="0">
      <xdr:nvSpPr>
        <xdr:cNvPr id="55" name="Text Box 46"/>
        <xdr:cNvSpPr txBox="1">
          <a:spLocks noChangeArrowheads="1"/>
        </xdr:cNvSpPr>
      </xdr:nvSpPr>
      <xdr:spPr>
        <a:xfrm>
          <a:off x="5429250" y="278701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85725" cy="400050"/>
    <xdr:sp fLocksText="0">
      <xdr:nvSpPr>
        <xdr:cNvPr id="56" name="Text Box 43"/>
        <xdr:cNvSpPr txBox="1">
          <a:spLocks noChangeArrowheads="1"/>
        </xdr:cNvSpPr>
      </xdr:nvSpPr>
      <xdr:spPr>
        <a:xfrm>
          <a:off x="5429250" y="278701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zoomScalePageLayoutView="0" workbookViewId="0" topLeftCell="A7">
      <selection activeCell="D25" sqref="D25"/>
    </sheetView>
  </sheetViews>
  <sheetFormatPr defaultColWidth="9.00390625" defaultRowHeight="12.75"/>
  <cols>
    <col min="1" max="1" width="10.375" style="2" customWidth="1"/>
    <col min="2" max="2" width="28.625" style="2" customWidth="1"/>
    <col min="3" max="3" width="57.75390625" style="2" customWidth="1"/>
    <col min="4" max="4" width="25.75390625" style="2" customWidth="1"/>
    <col min="5" max="16384" width="9.125" style="2" customWidth="1"/>
  </cols>
  <sheetData>
    <row r="3" spans="2:4" ht="24" customHeight="1">
      <c r="B3" s="26" t="s">
        <v>365</v>
      </c>
      <c r="C3" s="26"/>
      <c r="D3" s="26"/>
    </row>
    <row r="4" spans="1:4" ht="19.5" customHeight="1">
      <c r="A4" s="10"/>
      <c r="B4" s="26" t="s">
        <v>123</v>
      </c>
      <c r="C4" s="26"/>
      <c r="D4" s="26"/>
    </row>
    <row r="5" spans="1:4" ht="19.5" customHeight="1">
      <c r="A5" s="10"/>
      <c r="B5" s="26"/>
      <c r="C5" s="26"/>
      <c r="D5" s="26"/>
    </row>
    <row r="6" spans="1:4" ht="15.75">
      <c r="A6" s="10"/>
      <c r="B6" s="11"/>
      <c r="C6" s="425" t="s">
        <v>42</v>
      </c>
      <c r="D6" s="426"/>
    </row>
    <row r="7" spans="1:4" ht="13.5">
      <c r="A7" s="10"/>
      <c r="B7" s="11"/>
      <c r="C7" s="11"/>
      <c r="D7" s="10"/>
    </row>
    <row r="8" spans="1:4" ht="16.5">
      <c r="A8" s="3"/>
      <c r="B8" s="3"/>
      <c r="C8" s="3"/>
      <c r="D8" s="3"/>
    </row>
    <row r="9" spans="1:4" ht="39" customHeight="1">
      <c r="A9" s="22" t="s">
        <v>1</v>
      </c>
      <c r="B9" s="23" t="s">
        <v>41</v>
      </c>
      <c r="C9" s="24" t="s">
        <v>141</v>
      </c>
      <c r="D9" s="23" t="s">
        <v>40</v>
      </c>
    </row>
    <row r="10" spans="1:4" ht="16.5">
      <c r="A10" s="4">
        <v>1</v>
      </c>
      <c r="B10" s="5">
        <v>2</v>
      </c>
      <c r="C10" s="6">
        <v>3</v>
      </c>
      <c r="D10" s="5">
        <v>4</v>
      </c>
    </row>
    <row r="11" spans="1:4" ht="51.75" customHeight="1">
      <c r="A11" s="14">
        <v>1</v>
      </c>
      <c r="B11" s="15" t="s">
        <v>114</v>
      </c>
      <c r="C11" s="16" t="s">
        <v>85</v>
      </c>
      <c r="D11" s="20">
        <f>'მარკეტი, ოფისი'!L208</f>
        <v>0</v>
      </c>
    </row>
    <row r="12" spans="1:4" ht="34.5" customHeight="1">
      <c r="A12" s="18">
        <v>2</v>
      </c>
      <c r="B12" s="15" t="s">
        <v>115</v>
      </c>
      <c r="C12" s="17" t="s">
        <v>222</v>
      </c>
      <c r="D12" s="20">
        <f>ეზო!L218</f>
        <v>0</v>
      </c>
    </row>
    <row r="13" spans="1:4" ht="35.25" customHeight="1">
      <c r="A13" s="18">
        <v>3</v>
      </c>
      <c r="B13" s="15" t="s">
        <v>116</v>
      </c>
      <c r="C13" s="17" t="s">
        <v>23</v>
      </c>
      <c r="D13" s="20">
        <f>'წყალი.კანალიზ.'!L99</f>
        <v>0</v>
      </c>
    </row>
    <row r="14" spans="1:4" ht="36" customHeight="1">
      <c r="A14" s="18">
        <v>4</v>
      </c>
      <c r="B14" s="15" t="s">
        <v>117</v>
      </c>
      <c r="C14" s="19" t="s">
        <v>14</v>
      </c>
      <c r="D14" s="20">
        <f>'ელ.მონტაჟი'!L158</f>
        <v>0</v>
      </c>
    </row>
    <row r="15" spans="1:4" ht="24.75" customHeight="1">
      <c r="A15" s="12"/>
      <c r="B15" s="13"/>
      <c r="C15" s="25" t="s">
        <v>12</v>
      </c>
      <c r="D15" s="21">
        <f>SUM(D11:D14)</f>
        <v>0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0"/>
  <sheetViews>
    <sheetView zoomScalePageLayoutView="0" workbookViewId="0" topLeftCell="A6">
      <selection activeCell="J13" sqref="J13:J198"/>
    </sheetView>
  </sheetViews>
  <sheetFormatPr defaultColWidth="9.00390625" defaultRowHeight="12.75"/>
  <cols>
    <col min="1" max="1" width="4.375" style="2" customWidth="1"/>
    <col min="2" max="2" width="45.875" style="2" customWidth="1"/>
    <col min="3" max="4" width="9.375" style="2" customWidth="1"/>
    <col min="5" max="5" width="10.75390625" style="2" customWidth="1"/>
    <col min="6" max="6" width="8.75390625" style="2" customWidth="1"/>
    <col min="7" max="7" width="9.875" style="2" customWidth="1"/>
    <col min="8" max="8" width="9.125" style="2" customWidth="1"/>
    <col min="9" max="9" width="10.75390625" style="2" customWidth="1"/>
    <col min="10" max="10" width="9.125" style="2" customWidth="1"/>
    <col min="11" max="11" width="11.375" style="2" customWidth="1"/>
    <col min="12" max="12" width="14.125" style="2" customWidth="1"/>
    <col min="13" max="16384" width="9.125" style="2" customWidth="1"/>
  </cols>
  <sheetData>
    <row r="2" spans="2:12" ht="18" customHeight="1">
      <c r="B2" s="26" t="s">
        <v>366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6.5" customHeight="1">
      <c r="B3" s="26" t="s">
        <v>60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3.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21" customHeight="1">
      <c r="B5" s="26"/>
      <c r="C5" s="27" t="s">
        <v>394</v>
      </c>
      <c r="D5" s="27"/>
      <c r="E5" s="27"/>
      <c r="F5" s="27"/>
      <c r="G5" s="27"/>
      <c r="H5" s="26"/>
      <c r="I5" s="26"/>
      <c r="J5" s="26"/>
      <c r="K5" s="28"/>
      <c r="L5" s="26"/>
    </row>
    <row r="6" spans="2:12" ht="13.5">
      <c r="B6" s="26"/>
      <c r="C6" s="26" t="s">
        <v>122</v>
      </c>
      <c r="D6" s="26"/>
      <c r="E6" s="26"/>
      <c r="F6" s="26"/>
      <c r="G6" s="26"/>
      <c r="H6" s="26"/>
      <c r="I6" s="26"/>
      <c r="J6" s="26"/>
      <c r="K6" s="26"/>
      <c r="L6" s="26"/>
    </row>
    <row r="7" spans="2:12" ht="19.5" customHeight="1">
      <c r="B7" s="26"/>
      <c r="C7" s="26"/>
      <c r="D7" s="26"/>
      <c r="E7" s="26"/>
      <c r="F7" s="26"/>
      <c r="G7" s="26"/>
      <c r="H7" s="26"/>
      <c r="I7" s="26"/>
      <c r="J7" s="26"/>
      <c r="K7" s="29"/>
      <c r="L7" s="26"/>
    </row>
    <row r="8" spans="1:12" ht="13.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42.75" customHeight="1">
      <c r="A9" s="440" t="s">
        <v>1</v>
      </c>
      <c r="B9" s="442" t="s">
        <v>43</v>
      </c>
      <c r="C9" s="442" t="s">
        <v>10</v>
      </c>
      <c r="D9" s="434" t="s">
        <v>44</v>
      </c>
      <c r="E9" s="435"/>
      <c r="F9" s="432" t="s">
        <v>32</v>
      </c>
      <c r="G9" s="433"/>
      <c r="H9" s="427" t="s">
        <v>31</v>
      </c>
      <c r="I9" s="428"/>
      <c r="J9" s="427" t="s">
        <v>45</v>
      </c>
      <c r="K9" s="428"/>
      <c r="L9" s="429" t="s">
        <v>9</v>
      </c>
    </row>
    <row r="10" spans="1:12" ht="72" customHeight="1">
      <c r="A10" s="441"/>
      <c r="B10" s="443"/>
      <c r="C10" s="443"/>
      <c r="D10" s="31" t="s">
        <v>46</v>
      </c>
      <c r="E10" s="31" t="s">
        <v>0</v>
      </c>
      <c r="F10" s="32" t="s">
        <v>33</v>
      </c>
      <c r="G10" s="33" t="s">
        <v>9</v>
      </c>
      <c r="H10" s="34" t="s">
        <v>33</v>
      </c>
      <c r="I10" s="33" t="s">
        <v>9</v>
      </c>
      <c r="J10" s="34" t="s">
        <v>33</v>
      </c>
      <c r="K10" s="33" t="s">
        <v>9</v>
      </c>
      <c r="L10" s="430"/>
    </row>
    <row r="11" spans="1:12" ht="13.5">
      <c r="A11" s="35" t="s">
        <v>34</v>
      </c>
      <c r="B11" s="35">
        <v>2</v>
      </c>
      <c r="C11" s="36">
        <v>3</v>
      </c>
      <c r="D11" s="37" t="s">
        <v>47</v>
      </c>
      <c r="E11" s="38">
        <v>5</v>
      </c>
      <c r="F11" s="36">
        <v>6</v>
      </c>
      <c r="G11" s="38">
        <v>7</v>
      </c>
      <c r="H11" s="36">
        <v>8</v>
      </c>
      <c r="I11" s="38">
        <v>9</v>
      </c>
      <c r="J11" s="38">
        <v>10</v>
      </c>
      <c r="K11" s="38">
        <v>11</v>
      </c>
      <c r="L11" s="35">
        <v>12</v>
      </c>
    </row>
    <row r="12" spans="1:12" ht="16.5">
      <c r="A12" s="199"/>
      <c r="B12" s="446" t="s">
        <v>229</v>
      </c>
      <c r="C12" s="431"/>
      <c r="D12" s="431"/>
      <c r="E12" s="431"/>
      <c r="F12" s="39"/>
      <c r="G12" s="40"/>
      <c r="H12" s="41"/>
      <c r="I12" s="40"/>
      <c r="J12" s="40"/>
      <c r="K12" s="40"/>
      <c r="L12" s="42"/>
    </row>
    <row r="13" spans="1:12" ht="27">
      <c r="A13" s="218" t="s">
        <v>34</v>
      </c>
      <c r="B13" s="183" t="s">
        <v>230</v>
      </c>
      <c r="C13" s="181" t="s">
        <v>7</v>
      </c>
      <c r="D13" s="157"/>
      <c r="E13" s="157">
        <v>30</v>
      </c>
      <c r="F13" s="56"/>
      <c r="G13" s="56"/>
      <c r="H13" s="56"/>
      <c r="I13" s="56"/>
      <c r="J13" s="56"/>
      <c r="K13" s="56"/>
      <c r="L13" s="56"/>
    </row>
    <row r="14" spans="1:12" ht="13.5">
      <c r="A14" s="252"/>
      <c r="B14" s="158" t="s">
        <v>4</v>
      </c>
      <c r="C14" s="253" t="s">
        <v>2</v>
      </c>
      <c r="D14" s="254">
        <v>1</v>
      </c>
      <c r="E14" s="255">
        <f>E13*D14</f>
        <v>30</v>
      </c>
      <c r="F14" s="255"/>
      <c r="G14" s="103"/>
      <c r="H14" s="255"/>
      <c r="I14" s="103">
        <f>H14*E14</f>
        <v>0</v>
      </c>
      <c r="J14" s="255"/>
      <c r="K14" s="255"/>
      <c r="L14" s="103">
        <f>K14+I14+G14</f>
        <v>0</v>
      </c>
    </row>
    <row r="15" spans="1:12" ht="13.5">
      <c r="A15" s="252"/>
      <c r="B15" s="248" t="s">
        <v>231</v>
      </c>
      <c r="C15" s="100" t="s">
        <v>5</v>
      </c>
      <c r="D15" s="256">
        <v>0.036</v>
      </c>
      <c r="E15" s="59">
        <f>E13*D15</f>
        <v>1.0799999999999998</v>
      </c>
      <c r="F15" s="56"/>
      <c r="G15" s="56">
        <f>F15*E15</f>
        <v>0</v>
      </c>
      <c r="H15" s="56"/>
      <c r="I15" s="56"/>
      <c r="J15" s="56"/>
      <c r="K15" s="56"/>
      <c r="L15" s="56">
        <f>G15</f>
        <v>0</v>
      </c>
    </row>
    <row r="16" spans="1:12" ht="27">
      <c r="A16" s="218" t="s">
        <v>233</v>
      </c>
      <c r="B16" s="183" t="s">
        <v>232</v>
      </c>
      <c r="C16" s="181" t="s">
        <v>6</v>
      </c>
      <c r="D16" s="157"/>
      <c r="E16" s="157">
        <v>120</v>
      </c>
      <c r="F16" s="56"/>
      <c r="G16" s="56"/>
      <c r="H16" s="56"/>
      <c r="I16" s="56"/>
      <c r="J16" s="56"/>
      <c r="K16" s="56"/>
      <c r="L16" s="56"/>
    </row>
    <row r="17" spans="1:12" ht="13.5">
      <c r="A17" s="234"/>
      <c r="B17" s="158" t="s">
        <v>4</v>
      </c>
      <c r="C17" s="253" t="s">
        <v>2</v>
      </c>
      <c r="D17" s="254">
        <v>1</v>
      </c>
      <c r="E17" s="255">
        <f>E16*D17</f>
        <v>120</v>
      </c>
      <c r="F17" s="255"/>
      <c r="G17" s="103"/>
      <c r="H17" s="255"/>
      <c r="I17" s="103">
        <f>H17*E17</f>
        <v>0</v>
      </c>
      <c r="J17" s="255"/>
      <c r="K17" s="255"/>
      <c r="L17" s="103">
        <f>K17+I17+G17</f>
        <v>0</v>
      </c>
    </row>
    <row r="18" spans="1:12" ht="27">
      <c r="A18" s="234"/>
      <c r="B18" s="122" t="s">
        <v>374</v>
      </c>
      <c r="C18" s="100" t="s">
        <v>54</v>
      </c>
      <c r="D18" s="59"/>
      <c r="E18" s="59"/>
      <c r="F18" s="56"/>
      <c r="G18" s="56"/>
      <c r="H18" s="56"/>
      <c r="I18" s="56"/>
      <c r="J18" s="56"/>
      <c r="K18" s="56"/>
      <c r="L18" s="56"/>
    </row>
    <row r="19" spans="1:12" ht="27">
      <c r="A19" s="234"/>
      <c r="B19" s="122" t="s">
        <v>375</v>
      </c>
      <c r="C19" s="100" t="s">
        <v>54</v>
      </c>
      <c r="D19" s="59"/>
      <c r="E19" s="59"/>
      <c r="F19" s="56"/>
      <c r="G19" s="56"/>
      <c r="H19" s="56"/>
      <c r="I19" s="56"/>
      <c r="J19" s="56"/>
      <c r="K19" s="56"/>
      <c r="L19" s="56"/>
    </row>
    <row r="20" spans="1:12" ht="13.5">
      <c r="A20" s="234"/>
      <c r="B20" s="122" t="s">
        <v>376</v>
      </c>
      <c r="C20" s="100" t="s">
        <v>6</v>
      </c>
      <c r="D20" s="59"/>
      <c r="E20" s="59"/>
      <c r="F20" s="56"/>
      <c r="G20" s="56"/>
      <c r="H20" s="56"/>
      <c r="I20" s="56"/>
      <c r="J20" s="56"/>
      <c r="K20" s="56"/>
      <c r="L20" s="56"/>
    </row>
    <row r="21" spans="1:12" ht="13.5">
      <c r="A21" s="257"/>
      <c r="B21" s="122" t="s">
        <v>35</v>
      </c>
      <c r="C21" s="100" t="s">
        <v>2</v>
      </c>
      <c r="D21" s="59">
        <v>0.2</v>
      </c>
      <c r="E21" s="59">
        <f>E16*D21</f>
        <v>24</v>
      </c>
      <c r="F21" s="56"/>
      <c r="G21" s="56">
        <f>F21*E21</f>
        <v>0</v>
      </c>
      <c r="H21" s="56"/>
      <c r="I21" s="56"/>
      <c r="J21" s="56"/>
      <c r="K21" s="56"/>
      <c r="L21" s="56">
        <f>G21</f>
        <v>0</v>
      </c>
    </row>
    <row r="22" spans="1:12" ht="22.5" customHeight="1">
      <c r="A22" s="55"/>
      <c r="B22" s="431" t="s">
        <v>61</v>
      </c>
      <c r="C22" s="431"/>
      <c r="D22" s="431"/>
      <c r="E22" s="431"/>
      <c r="F22" s="39"/>
      <c r="G22" s="40"/>
      <c r="H22" s="41"/>
      <c r="I22" s="40"/>
      <c r="J22" s="40"/>
      <c r="K22" s="40"/>
      <c r="L22" s="42"/>
    </row>
    <row r="23" spans="1:12" ht="27">
      <c r="A23" s="55">
        <v>1</v>
      </c>
      <c r="B23" s="156" t="s">
        <v>386</v>
      </c>
      <c r="C23" s="116" t="s">
        <v>160</v>
      </c>
      <c r="D23" s="117"/>
      <c r="E23" s="157">
        <v>8.96</v>
      </c>
      <c r="F23" s="120"/>
      <c r="G23" s="120"/>
      <c r="H23" s="120"/>
      <c r="I23" s="120"/>
      <c r="J23" s="120"/>
      <c r="K23" s="120"/>
      <c r="L23" s="120"/>
    </row>
    <row r="24" spans="1:12" ht="13.5">
      <c r="A24" s="99"/>
      <c r="B24" s="158" t="s">
        <v>4</v>
      </c>
      <c r="C24" s="43" t="s">
        <v>2</v>
      </c>
      <c r="D24" s="70">
        <v>1</v>
      </c>
      <c r="E24" s="159">
        <f>E23*D24</f>
        <v>8.96</v>
      </c>
      <c r="F24" s="120"/>
      <c r="G24" s="120"/>
      <c r="H24" s="120"/>
      <c r="I24" s="120">
        <f>H24*E24</f>
        <v>0</v>
      </c>
      <c r="J24" s="120"/>
      <c r="K24" s="120"/>
      <c r="L24" s="120">
        <f>I24+G24</f>
        <v>0</v>
      </c>
    </row>
    <row r="25" spans="1:12" ht="13.5">
      <c r="A25" s="160">
        <v>2</v>
      </c>
      <c r="B25" s="156" t="s">
        <v>387</v>
      </c>
      <c r="C25" s="116" t="s">
        <v>6</v>
      </c>
      <c r="D25" s="117"/>
      <c r="E25" s="157">
        <v>106.17</v>
      </c>
      <c r="F25" s="120"/>
      <c r="G25" s="120"/>
      <c r="H25" s="120"/>
      <c r="I25" s="120"/>
      <c r="J25" s="120"/>
      <c r="K25" s="120"/>
      <c r="L25" s="120"/>
    </row>
    <row r="26" spans="1:12" ht="13.5">
      <c r="A26" s="99"/>
      <c r="B26" s="158" t="s">
        <v>4</v>
      </c>
      <c r="C26" s="43" t="s">
        <v>2</v>
      </c>
      <c r="D26" s="70">
        <v>1</v>
      </c>
      <c r="E26" s="159">
        <f>E25*D26</f>
        <v>106.17</v>
      </c>
      <c r="F26" s="120"/>
      <c r="G26" s="120"/>
      <c r="H26" s="120"/>
      <c r="I26" s="120">
        <f>H26*E26</f>
        <v>0</v>
      </c>
      <c r="J26" s="120"/>
      <c r="K26" s="120"/>
      <c r="L26" s="120">
        <f>I26+G26</f>
        <v>0</v>
      </c>
    </row>
    <row r="27" spans="1:12" ht="31.5" customHeight="1">
      <c r="A27" s="161">
        <v>3</v>
      </c>
      <c r="B27" s="113" t="s">
        <v>74</v>
      </c>
      <c r="C27" s="162" t="s">
        <v>6</v>
      </c>
      <c r="D27" s="56"/>
      <c r="E27" s="163">
        <v>35.4</v>
      </c>
      <c r="F27" s="56"/>
      <c r="G27" s="56"/>
      <c r="H27" s="56"/>
      <c r="I27" s="56"/>
      <c r="J27" s="56"/>
      <c r="K27" s="56"/>
      <c r="L27" s="163"/>
    </row>
    <row r="28" spans="1:12" ht="13.5">
      <c r="A28" s="164"/>
      <c r="B28" s="158" t="s">
        <v>4</v>
      </c>
      <c r="C28" s="43" t="s">
        <v>2</v>
      </c>
      <c r="D28" s="120">
        <v>1</v>
      </c>
      <c r="E28" s="120">
        <f>E27*D28</f>
        <v>35.4</v>
      </c>
      <c r="F28" s="120"/>
      <c r="G28" s="120"/>
      <c r="H28" s="120"/>
      <c r="I28" s="120">
        <f>H28*E28</f>
        <v>0</v>
      </c>
      <c r="J28" s="120"/>
      <c r="K28" s="120"/>
      <c r="L28" s="120">
        <f>I28+G28</f>
        <v>0</v>
      </c>
    </row>
    <row r="29" spans="1:12" ht="39.75" customHeight="1">
      <c r="A29" s="161">
        <v>4</v>
      </c>
      <c r="B29" s="113" t="s">
        <v>388</v>
      </c>
      <c r="C29" s="162" t="s">
        <v>6</v>
      </c>
      <c r="D29" s="56"/>
      <c r="E29" s="163">
        <v>12.29</v>
      </c>
      <c r="F29" s="56"/>
      <c r="G29" s="56"/>
      <c r="H29" s="56"/>
      <c r="I29" s="56"/>
      <c r="J29" s="56"/>
      <c r="K29" s="56"/>
      <c r="L29" s="163"/>
    </row>
    <row r="30" spans="1:12" ht="13.5">
      <c r="A30" s="164"/>
      <c r="B30" s="158" t="s">
        <v>4</v>
      </c>
      <c r="C30" s="43" t="s">
        <v>2</v>
      </c>
      <c r="D30" s="120">
        <v>1</v>
      </c>
      <c r="E30" s="120">
        <f>E29*D30</f>
        <v>12.29</v>
      </c>
      <c r="F30" s="120"/>
      <c r="G30" s="120"/>
      <c r="H30" s="120"/>
      <c r="I30" s="120">
        <f>H30*E30</f>
        <v>0</v>
      </c>
      <c r="J30" s="120"/>
      <c r="K30" s="120"/>
      <c r="L30" s="120">
        <f>I30+G30</f>
        <v>0</v>
      </c>
    </row>
    <row r="31" spans="1:12" ht="40.5">
      <c r="A31" s="161">
        <v>5</v>
      </c>
      <c r="B31" s="156" t="s">
        <v>389</v>
      </c>
      <c r="C31" s="116" t="s">
        <v>6</v>
      </c>
      <c r="D31" s="117"/>
      <c r="E31" s="157">
        <v>4.6</v>
      </c>
      <c r="F31" s="120"/>
      <c r="G31" s="120"/>
      <c r="H31" s="120"/>
      <c r="I31" s="120"/>
      <c r="J31" s="120"/>
      <c r="K31" s="120"/>
      <c r="L31" s="120"/>
    </row>
    <row r="32" spans="1:12" ht="13.5">
      <c r="A32" s="99"/>
      <c r="B32" s="158" t="s">
        <v>4</v>
      </c>
      <c r="C32" s="43" t="s">
        <v>2</v>
      </c>
      <c r="D32" s="70">
        <v>1</v>
      </c>
      <c r="E32" s="159">
        <f>E31*D32</f>
        <v>4.6</v>
      </c>
      <c r="F32" s="120"/>
      <c r="G32" s="120"/>
      <c r="H32" s="120"/>
      <c r="I32" s="120">
        <f>H32*E32</f>
        <v>0</v>
      </c>
      <c r="J32" s="120"/>
      <c r="K32" s="120"/>
      <c r="L32" s="120">
        <f>I32+G32</f>
        <v>0</v>
      </c>
    </row>
    <row r="33" spans="1:12" ht="27">
      <c r="A33" s="161">
        <v>6</v>
      </c>
      <c r="B33" s="156" t="s">
        <v>390</v>
      </c>
      <c r="C33" s="116" t="s">
        <v>6</v>
      </c>
      <c r="D33" s="117"/>
      <c r="E33" s="157">
        <v>2.02</v>
      </c>
      <c r="F33" s="120"/>
      <c r="G33" s="120"/>
      <c r="H33" s="120"/>
      <c r="I33" s="120"/>
      <c r="J33" s="120"/>
      <c r="K33" s="120"/>
      <c r="L33" s="120"/>
    </row>
    <row r="34" spans="1:12" ht="13.5">
      <c r="A34" s="99"/>
      <c r="B34" s="158" t="s">
        <v>4</v>
      </c>
      <c r="C34" s="43" t="s">
        <v>2</v>
      </c>
      <c r="D34" s="70">
        <v>1</v>
      </c>
      <c r="E34" s="159">
        <f>E33*D34</f>
        <v>2.02</v>
      </c>
      <c r="F34" s="120"/>
      <c r="G34" s="120"/>
      <c r="H34" s="120"/>
      <c r="I34" s="120">
        <f>H34*E34</f>
        <v>0</v>
      </c>
      <c r="J34" s="120"/>
      <c r="K34" s="120"/>
      <c r="L34" s="120">
        <f>I34+G34</f>
        <v>0</v>
      </c>
    </row>
    <row r="35" spans="1:12" ht="27">
      <c r="A35" s="161">
        <v>7</v>
      </c>
      <c r="B35" s="156" t="s">
        <v>391</v>
      </c>
      <c r="C35" s="116" t="s">
        <v>127</v>
      </c>
      <c r="D35" s="117"/>
      <c r="E35" s="157">
        <v>1</v>
      </c>
      <c r="F35" s="120"/>
      <c r="G35" s="120"/>
      <c r="H35" s="120"/>
      <c r="I35" s="120"/>
      <c r="J35" s="120"/>
      <c r="K35" s="120"/>
      <c r="L35" s="120"/>
    </row>
    <row r="36" spans="1:12" ht="13.5">
      <c r="A36" s="99"/>
      <c r="B36" s="158" t="s">
        <v>4</v>
      </c>
      <c r="C36" s="43" t="s">
        <v>2</v>
      </c>
      <c r="D36" s="70">
        <v>1</v>
      </c>
      <c r="E36" s="159">
        <f>E35*D36</f>
        <v>1</v>
      </c>
      <c r="F36" s="120"/>
      <c r="G36" s="120"/>
      <c r="H36" s="120"/>
      <c r="I36" s="120">
        <f>H36*E36</f>
        <v>0</v>
      </c>
      <c r="J36" s="120"/>
      <c r="K36" s="120"/>
      <c r="L36" s="120">
        <f>I36+G36</f>
        <v>0</v>
      </c>
    </row>
    <row r="37" spans="1:12" ht="27">
      <c r="A37" s="161">
        <v>8</v>
      </c>
      <c r="B37" s="113" t="s">
        <v>124</v>
      </c>
      <c r="C37" s="162" t="s">
        <v>6</v>
      </c>
      <c r="D37" s="56"/>
      <c r="E37" s="163">
        <v>24.6</v>
      </c>
      <c r="F37" s="56"/>
      <c r="G37" s="56"/>
      <c r="H37" s="56"/>
      <c r="I37" s="56"/>
      <c r="J37" s="56"/>
      <c r="K37" s="56"/>
      <c r="L37" s="163"/>
    </row>
    <row r="38" spans="1:12" ht="13.5">
      <c r="A38" s="164"/>
      <c r="B38" s="114" t="s">
        <v>4</v>
      </c>
      <c r="C38" s="69" t="s">
        <v>2</v>
      </c>
      <c r="D38" s="159">
        <v>1</v>
      </c>
      <c r="E38" s="159">
        <f>E37*D38</f>
        <v>24.6</v>
      </c>
      <c r="F38" s="120"/>
      <c r="G38" s="120"/>
      <c r="H38" s="120"/>
      <c r="I38" s="120">
        <f>H38*E38</f>
        <v>0</v>
      </c>
      <c r="J38" s="120"/>
      <c r="K38" s="120"/>
      <c r="L38" s="120">
        <f>I38+G38</f>
        <v>0</v>
      </c>
    </row>
    <row r="39" spans="1:12" ht="27">
      <c r="A39" s="161">
        <v>9</v>
      </c>
      <c r="B39" s="115" t="s">
        <v>78</v>
      </c>
      <c r="C39" s="165" t="s">
        <v>13</v>
      </c>
      <c r="D39" s="166"/>
      <c r="E39" s="163">
        <v>3</v>
      </c>
      <c r="F39" s="120"/>
      <c r="G39" s="120"/>
      <c r="H39" s="120"/>
      <c r="I39" s="120"/>
      <c r="J39" s="120"/>
      <c r="K39" s="120"/>
      <c r="L39" s="120"/>
    </row>
    <row r="40" spans="1:12" ht="13.5">
      <c r="A40" s="164"/>
      <c r="B40" s="114" t="s">
        <v>4</v>
      </c>
      <c r="C40" s="69" t="s">
        <v>2</v>
      </c>
      <c r="D40" s="159">
        <v>1</v>
      </c>
      <c r="E40" s="159">
        <f>E39*D40</f>
        <v>3</v>
      </c>
      <c r="F40" s="120"/>
      <c r="G40" s="120"/>
      <c r="H40" s="120"/>
      <c r="I40" s="120">
        <f>H40*E40</f>
        <v>0</v>
      </c>
      <c r="J40" s="120"/>
      <c r="K40" s="120"/>
      <c r="L40" s="120">
        <f>I40+G40</f>
        <v>0</v>
      </c>
    </row>
    <row r="41" spans="1:12" ht="27">
      <c r="A41" s="218" t="s">
        <v>164</v>
      </c>
      <c r="B41" s="167" t="s">
        <v>75</v>
      </c>
      <c r="C41" s="168" t="s">
        <v>6</v>
      </c>
      <c r="D41" s="120"/>
      <c r="E41" s="163">
        <v>170.82</v>
      </c>
      <c r="F41" s="120"/>
      <c r="G41" s="120"/>
      <c r="H41" s="120"/>
      <c r="I41" s="120"/>
      <c r="J41" s="120"/>
      <c r="K41" s="120"/>
      <c r="L41" s="120"/>
    </row>
    <row r="42" spans="1:12" ht="13.5">
      <c r="A42" s="217"/>
      <c r="B42" s="158" t="s">
        <v>4</v>
      </c>
      <c r="C42" s="43" t="s">
        <v>2</v>
      </c>
      <c r="D42" s="120">
        <v>1</v>
      </c>
      <c r="E42" s="120">
        <f>E41*D42</f>
        <v>170.82</v>
      </c>
      <c r="F42" s="120"/>
      <c r="G42" s="120"/>
      <c r="H42" s="120"/>
      <c r="I42" s="120">
        <f>H42*E42</f>
        <v>0</v>
      </c>
      <c r="J42" s="120"/>
      <c r="K42" s="120"/>
      <c r="L42" s="120">
        <f>I42+G42</f>
        <v>0</v>
      </c>
    </row>
    <row r="43" spans="1:12" ht="27">
      <c r="A43" s="444" t="s">
        <v>167</v>
      </c>
      <c r="B43" s="167" t="s">
        <v>125</v>
      </c>
      <c r="C43" s="169" t="s">
        <v>6</v>
      </c>
      <c r="D43" s="120"/>
      <c r="E43" s="163">
        <v>146.72</v>
      </c>
      <c r="F43" s="120"/>
      <c r="G43" s="120"/>
      <c r="H43" s="120"/>
      <c r="I43" s="120"/>
      <c r="J43" s="120"/>
      <c r="K43" s="120"/>
      <c r="L43" s="120"/>
    </row>
    <row r="44" spans="1:12" ht="13.5">
      <c r="A44" s="445"/>
      <c r="B44" s="158" t="s">
        <v>4</v>
      </c>
      <c r="C44" s="43" t="s">
        <v>2</v>
      </c>
      <c r="D44" s="120">
        <v>1</v>
      </c>
      <c r="E44" s="120">
        <f>E42*D44</f>
        <v>170.82</v>
      </c>
      <c r="F44" s="120"/>
      <c r="G44" s="120"/>
      <c r="H44" s="120"/>
      <c r="I44" s="120">
        <f>H44*E44</f>
        <v>0</v>
      </c>
      <c r="J44" s="120"/>
      <c r="K44" s="120"/>
      <c r="L44" s="120">
        <f>I44+G44</f>
        <v>0</v>
      </c>
    </row>
    <row r="45" spans="1:12" ht="13.5">
      <c r="A45" s="55">
        <v>12</v>
      </c>
      <c r="B45" s="170" t="s">
        <v>76</v>
      </c>
      <c r="C45" s="116" t="s">
        <v>6</v>
      </c>
      <c r="D45" s="117"/>
      <c r="E45" s="171">
        <v>106.17</v>
      </c>
      <c r="F45" s="120"/>
      <c r="G45" s="120"/>
      <c r="H45" s="120"/>
      <c r="I45" s="120"/>
      <c r="J45" s="120"/>
      <c r="K45" s="120"/>
      <c r="L45" s="120"/>
    </row>
    <row r="46" spans="1:12" ht="13.5">
      <c r="A46" s="99"/>
      <c r="B46" s="114" t="s">
        <v>4</v>
      </c>
      <c r="C46" s="69" t="s">
        <v>2</v>
      </c>
      <c r="D46" s="70">
        <v>1</v>
      </c>
      <c r="E46" s="159">
        <f>E45*D46</f>
        <v>106.17</v>
      </c>
      <c r="F46" s="120"/>
      <c r="G46" s="120"/>
      <c r="H46" s="120"/>
      <c r="I46" s="120">
        <f>H46*E46</f>
        <v>0</v>
      </c>
      <c r="J46" s="120"/>
      <c r="K46" s="120"/>
      <c r="L46" s="120">
        <f>I46+G46</f>
        <v>0</v>
      </c>
    </row>
    <row r="47" spans="1:12" ht="27" customHeight="1">
      <c r="A47" s="161">
        <v>13</v>
      </c>
      <c r="B47" s="219" t="s">
        <v>165</v>
      </c>
      <c r="C47" s="116" t="s">
        <v>6</v>
      </c>
      <c r="D47" s="117"/>
      <c r="E47" s="157">
        <v>6.76</v>
      </c>
      <c r="F47" s="120"/>
      <c r="G47" s="120"/>
      <c r="H47" s="120"/>
      <c r="I47" s="120"/>
      <c r="J47" s="120"/>
      <c r="K47" s="120"/>
      <c r="L47" s="120"/>
    </row>
    <row r="48" spans="1:12" ht="13.5">
      <c r="A48" s="99"/>
      <c r="B48" s="220" t="s">
        <v>4</v>
      </c>
      <c r="C48" s="69" t="s">
        <v>2</v>
      </c>
      <c r="D48" s="70">
        <v>1</v>
      </c>
      <c r="E48" s="159">
        <f>E47*D48</f>
        <v>6.76</v>
      </c>
      <c r="F48" s="120"/>
      <c r="G48" s="120"/>
      <c r="H48" s="120"/>
      <c r="I48" s="120">
        <f>H48*E48</f>
        <v>0</v>
      </c>
      <c r="J48" s="120"/>
      <c r="K48" s="120"/>
      <c r="L48" s="120">
        <f>I48+G48</f>
        <v>0</v>
      </c>
    </row>
    <row r="49" spans="1:12" ht="27">
      <c r="A49" s="161">
        <v>14</v>
      </c>
      <c r="B49" s="219" t="s">
        <v>166</v>
      </c>
      <c r="C49" s="116" t="s">
        <v>6</v>
      </c>
      <c r="D49" s="117"/>
      <c r="E49" s="157">
        <v>2.1</v>
      </c>
      <c r="F49" s="120"/>
      <c r="G49" s="120"/>
      <c r="H49" s="120"/>
      <c r="I49" s="120"/>
      <c r="J49" s="120"/>
      <c r="K49" s="120"/>
      <c r="L49" s="120"/>
    </row>
    <row r="50" spans="1:12" ht="13.5">
      <c r="A50" s="99"/>
      <c r="B50" s="114" t="s">
        <v>4</v>
      </c>
      <c r="C50" s="69" t="s">
        <v>2</v>
      </c>
      <c r="D50" s="70">
        <v>1</v>
      </c>
      <c r="E50" s="159">
        <f>E49*D50</f>
        <v>2.1</v>
      </c>
      <c r="F50" s="120"/>
      <c r="G50" s="120"/>
      <c r="H50" s="120"/>
      <c r="I50" s="120">
        <f>H50*E50</f>
        <v>0</v>
      </c>
      <c r="J50" s="120"/>
      <c r="K50" s="120"/>
      <c r="L50" s="120">
        <f>I50+G50</f>
        <v>0</v>
      </c>
    </row>
    <row r="51" spans="1:12" ht="27">
      <c r="A51" s="161">
        <v>15</v>
      </c>
      <c r="B51" s="219" t="s">
        <v>161</v>
      </c>
      <c r="C51" s="116" t="s">
        <v>54</v>
      </c>
      <c r="D51" s="117"/>
      <c r="E51" s="157">
        <v>64</v>
      </c>
      <c r="F51" s="56"/>
      <c r="G51" s="56"/>
      <c r="H51" s="56"/>
      <c r="I51" s="56"/>
      <c r="J51" s="56"/>
      <c r="K51" s="56"/>
      <c r="L51" s="56"/>
    </row>
    <row r="52" spans="1:12" ht="13.5">
      <c r="A52" s="99"/>
      <c r="B52" s="114" t="s">
        <v>4</v>
      </c>
      <c r="C52" s="69" t="s">
        <v>2</v>
      </c>
      <c r="D52" s="70">
        <v>1</v>
      </c>
      <c r="E52" s="159">
        <f>E51*D52</f>
        <v>64</v>
      </c>
      <c r="F52" s="120"/>
      <c r="G52" s="120"/>
      <c r="H52" s="120"/>
      <c r="I52" s="120">
        <f>H52*E52</f>
        <v>0</v>
      </c>
      <c r="J52" s="120"/>
      <c r="K52" s="120"/>
      <c r="L52" s="120">
        <f>I52+G52</f>
        <v>0</v>
      </c>
    </row>
    <row r="53" spans="1:12" ht="40.5">
      <c r="A53" s="161">
        <v>16</v>
      </c>
      <c r="B53" s="172" t="s">
        <v>392</v>
      </c>
      <c r="C53" s="116" t="s">
        <v>6</v>
      </c>
      <c r="D53" s="117"/>
      <c r="E53" s="157">
        <v>478</v>
      </c>
      <c r="F53" s="120"/>
      <c r="G53" s="120"/>
      <c r="H53" s="120"/>
      <c r="I53" s="120"/>
      <c r="J53" s="120"/>
      <c r="K53" s="120"/>
      <c r="L53" s="120"/>
    </row>
    <row r="54" spans="1:12" ht="13.5">
      <c r="A54" s="99"/>
      <c r="B54" s="114" t="s">
        <v>4</v>
      </c>
      <c r="C54" s="69" t="s">
        <v>2</v>
      </c>
      <c r="D54" s="70">
        <v>1</v>
      </c>
      <c r="E54" s="159">
        <f>E53*D54</f>
        <v>478</v>
      </c>
      <c r="F54" s="120"/>
      <c r="G54" s="120"/>
      <c r="H54" s="120"/>
      <c r="I54" s="120">
        <f>H54*E54</f>
        <v>0</v>
      </c>
      <c r="J54" s="120"/>
      <c r="K54" s="120"/>
      <c r="L54" s="120">
        <f>I54+G54</f>
        <v>0</v>
      </c>
    </row>
    <row r="55" spans="1:12" ht="13.5">
      <c r="A55" s="99"/>
      <c r="B55" s="114" t="s">
        <v>175</v>
      </c>
      <c r="C55" s="69" t="s">
        <v>6</v>
      </c>
      <c r="D55" s="70"/>
      <c r="E55" s="159">
        <v>120</v>
      </c>
      <c r="F55" s="120"/>
      <c r="G55" s="120">
        <f>F55*E55</f>
        <v>0</v>
      </c>
      <c r="H55" s="120"/>
      <c r="I55" s="120"/>
      <c r="J55" s="120"/>
      <c r="K55" s="120"/>
      <c r="L55" s="120">
        <f>G55</f>
        <v>0</v>
      </c>
    </row>
    <row r="56" spans="1:12" ht="27">
      <c r="A56" s="161">
        <v>17</v>
      </c>
      <c r="B56" s="172" t="s">
        <v>393</v>
      </c>
      <c r="C56" s="116" t="s">
        <v>13</v>
      </c>
      <c r="D56" s="117"/>
      <c r="E56" s="157">
        <v>1</v>
      </c>
      <c r="F56" s="120"/>
      <c r="G56" s="120"/>
      <c r="H56" s="120"/>
      <c r="I56" s="120"/>
      <c r="J56" s="120"/>
      <c r="K56" s="120"/>
      <c r="L56" s="120"/>
    </row>
    <row r="57" spans="1:12" ht="13.5">
      <c r="A57" s="99"/>
      <c r="B57" s="114" t="s">
        <v>4</v>
      </c>
      <c r="C57" s="69" t="s">
        <v>2</v>
      </c>
      <c r="D57" s="70">
        <v>1</v>
      </c>
      <c r="E57" s="159">
        <f>E56*D57</f>
        <v>1</v>
      </c>
      <c r="F57" s="120"/>
      <c r="G57" s="120"/>
      <c r="H57" s="120"/>
      <c r="I57" s="120">
        <f>H57*E57</f>
        <v>0</v>
      </c>
      <c r="J57" s="120"/>
      <c r="K57" s="120"/>
      <c r="L57" s="120">
        <f>I57+G57</f>
        <v>0</v>
      </c>
    </row>
    <row r="58" spans="1:12" ht="13.5">
      <c r="A58" s="99"/>
      <c r="B58" s="114" t="s">
        <v>163</v>
      </c>
      <c r="C58" s="69" t="s">
        <v>2</v>
      </c>
      <c r="D58" s="70"/>
      <c r="E58" s="159">
        <v>1</v>
      </c>
      <c r="F58" s="120"/>
      <c r="G58" s="120"/>
      <c r="H58" s="120"/>
      <c r="I58" s="120"/>
      <c r="J58" s="120"/>
      <c r="K58" s="120">
        <f>J58*E58</f>
        <v>0</v>
      </c>
      <c r="L58" s="120">
        <f>K58</f>
        <v>0</v>
      </c>
    </row>
    <row r="59" spans="1:14" ht="27">
      <c r="A59" s="161">
        <v>18</v>
      </c>
      <c r="B59" s="167" t="s">
        <v>169</v>
      </c>
      <c r="C59" s="165" t="s">
        <v>5</v>
      </c>
      <c r="D59" s="173"/>
      <c r="E59" s="163">
        <v>40.8</v>
      </c>
      <c r="F59" s="120"/>
      <c r="G59" s="120"/>
      <c r="H59" s="120"/>
      <c r="I59" s="120"/>
      <c r="J59" s="120"/>
      <c r="K59" s="120"/>
      <c r="L59" s="120"/>
      <c r="N59" s="51"/>
    </row>
    <row r="60" spans="1:12" ht="13.5">
      <c r="A60" s="99"/>
      <c r="B60" s="158" t="s">
        <v>4</v>
      </c>
      <c r="C60" s="69" t="s">
        <v>2</v>
      </c>
      <c r="D60" s="70">
        <v>1</v>
      </c>
      <c r="E60" s="159">
        <f>E59*D60</f>
        <v>40.8</v>
      </c>
      <c r="F60" s="120"/>
      <c r="G60" s="120"/>
      <c r="H60" s="120"/>
      <c r="I60" s="120">
        <f>H60*E60</f>
        <v>0</v>
      </c>
      <c r="J60" s="120"/>
      <c r="K60" s="120"/>
      <c r="L60" s="120">
        <f>I60+G60</f>
        <v>0</v>
      </c>
    </row>
    <row r="61" spans="1:12" ht="13.5">
      <c r="A61" s="99"/>
      <c r="B61" s="86" t="s">
        <v>68</v>
      </c>
      <c r="C61" s="43" t="s">
        <v>15</v>
      </c>
      <c r="D61" s="44">
        <v>1.75</v>
      </c>
      <c r="E61" s="120">
        <f>E59*D61</f>
        <v>71.39999999999999</v>
      </c>
      <c r="F61" s="120"/>
      <c r="G61" s="120"/>
      <c r="H61" s="120"/>
      <c r="I61" s="120"/>
      <c r="J61" s="120"/>
      <c r="K61" s="120">
        <f>J61*E61</f>
        <v>0</v>
      </c>
      <c r="L61" s="120">
        <f>K61</f>
        <v>0</v>
      </c>
    </row>
    <row r="62" spans="1:12" ht="18.75" customHeight="1">
      <c r="A62" s="98"/>
      <c r="B62" s="437" t="s">
        <v>84</v>
      </c>
      <c r="C62" s="437"/>
      <c r="D62" s="437"/>
      <c r="E62" s="437"/>
      <c r="F62" s="174"/>
      <c r="G62" s="175"/>
      <c r="H62" s="176"/>
      <c r="I62" s="175"/>
      <c r="J62" s="175"/>
      <c r="K62" s="175"/>
      <c r="L62" s="177"/>
    </row>
    <row r="63" spans="1:12" ht="29.25" customHeight="1">
      <c r="A63" s="438" t="s">
        <v>34</v>
      </c>
      <c r="B63" s="113" t="s">
        <v>170</v>
      </c>
      <c r="C63" s="162" t="s">
        <v>6</v>
      </c>
      <c r="D63" s="162"/>
      <c r="E63" s="163">
        <v>4.42</v>
      </c>
      <c r="F63" s="163"/>
      <c r="G63" s="163"/>
      <c r="H63" s="163"/>
      <c r="I63" s="163"/>
      <c r="J63" s="163"/>
      <c r="K63" s="163"/>
      <c r="L63" s="163"/>
    </row>
    <row r="64" spans="1:12" ht="13.5">
      <c r="A64" s="439"/>
      <c r="B64" s="158" t="s">
        <v>4</v>
      </c>
      <c r="C64" s="43" t="s">
        <v>2</v>
      </c>
      <c r="D64" s="119">
        <v>1</v>
      </c>
      <c r="E64" s="120">
        <f>E63*D64</f>
        <v>4.42</v>
      </c>
      <c r="F64" s="120"/>
      <c r="G64" s="120"/>
      <c r="H64" s="120"/>
      <c r="I64" s="120">
        <f>H64*E64</f>
        <v>0</v>
      </c>
      <c r="J64" s="120"/>
      <c r="K64" s="120"/>
      <c r="L64" s="120">
        <f>K64+I64+G64</f>
        <v>0</v>
      </c>
    </row>
    <row r="65" spans="1:12" ht="13.5">
      <c r="A65" s="439"/>
      <c r="B65" s="178" t="s">
        <v>171</v>
      </c>
      <c r="C65" s="119" t="s">
        <v>13</v>
      </c>
      <c r="D65" s="120">
        <v>12.5</v>
      </c>
      <c r="E65" s="120">
        <f>E63*D65</f>
        <v>55.25</v>
      </c>
      <c r="F65" s="120"/>
      <c r="G65" s="120">
        <f>F65*E65</f>
        <v>0</v>
      </c>
      <c r="H65" s="120"/>
      <c r="I65" s="120"/>
      <c r="J65" s="120"/>
      <c r="K65" s="120"/>
      <c r="L65" s="120">
        <f>K65+I65+G65</f>
        <v>0</v>
      </c>
    </row>
    <row r="66" spans="1:12" ht="13.5">
      <c r="A66" s="99"/>
      <c r="B66" s="179" t="s">
        <v>53</v>
      </c>
      <c r="C66" s="160" t="s">
        <v>5</v>
      </c>
      <c r="D66" s="159">
        <v>0.11</v>
      </c>
      <c r="E66" s="159">
        <f>E63*D66</f>
        <v>0.4862</v>
      </c>
      <c r="F66" s="159"/>
      <c r="G66" s="159">
        <f>F66*E66</f>
        <v>0</v>
      </c>
      <c r="H66" s="159"/>
      <c r="I66" s="159"/>
      <c r="J66" s="159"/>
      <c r="K66" s="159"/>
      <c r="L66" s="120">
        <f>K66+I66+G66</f>
        <v>0</v>
      </c>
    </row>
    <row r="67" spans="1:12" ht="13.5">
      <c r="A67" s="99"/>
      <c r="B67" s="179" t="s">
        <v>35</v>
      </c>
      <c r="C67" s="160" t="s">
        <v>2</v>
      </c>
      <c r="D67" s="159">
        <v>0.16</v>
      </c>
      <c r="E67" s="159">
        <f>E63*D67</f>
        <v>0.7072</v>
      </c>
      <c r="F67" s="159"/>
      <c r="G67" s="159">
        <f>F67*E67</f>
        <v>0</v>
      </c>
      <c r="H67" s="159"/>
      <c r="I67" s="159"/>
      <c r="J67" s="159"/>
      <c r="K67" s="159"/>
      <c r="L67" s="120">
        <f>K67+I67+G67</f>
        <v>0</v>
      </c>
    </row>
    <row r="68" spans="1:12" ht="18" customHeight="1">
      <c r="A68" s="161">
        <v>2</v>
      </c>
      <c r="B68" s="167" t="s">
        <v>77</v>
      </c>
      <c r="C68" s="165" t="s">
        <v>6</v>
      </c>
      <c r="D68" s="173"/>
      <c r="E68" s="163">
        <v>4.42</v>
      </c>
      <c r="F68" s="120"/>
      <c r="G68" s="120"/>
      <c r="H68" s="120"/>
      <c r="I68" s="120"/>
      <c r="J68" s="120"/>
      <c r="K68" s="120"/>
      <c r="L68" s="120"/>
    </row>
    <row r="69" spans="1:12" ht="13.5">
      <c r="A69" s="58"/>
      <c r="B69" s="158" t="s">
        <v>4</v>
      </c>
      <c r="C69" s="43" t="s">
        <v>2</v>
      </c>
      <c r="D69" s="119">
        <v>1</v>
      </c>
      <c r="E69" s="120">
        <f>E68*D69</f>
        <v>4.42</v>
      </c>
      <c r="F69" s="120"/>
      <c r="G69" s="120"/>
      <c r="H69" s="120"/>
      <c r="I69" s="120">
        <f>H69*E69</f>
        <v>0</v>
      </c>
      <c r="J69" s="120"/>
      <c r="K69" s="120"/>
      <c r="L69" s="120">
        <f>K69+I69+G69</f>
        <v>0</v>
      </c>
    </row>
    <row r="70" spans="1:12" ht="13.5">
      <c r="A70" s="58"/>
      <c r="B70" s="179" t="s">
        <v>53</v>
      </c>
      <c r="C70" s="160" t="s">
        <v>5</v>
      </c>
      <c r="D70" s="159">
        <v>0.0306</v>
      </c>
      <c r="E70" s="159">
        <f>E68*D70</f>
        <v>0.13525199999999998</v>
      </c>
      <c r="F70" s="159"/>
      <c r="G70" s="159">
        <f>F70*E70</f>
        <v>0</v>
      </c>
      <c r="H70" s="159"/>
      <c r="I70" s="159"/>
      <c r="J70" s="159"/>
      <c r="K70" s="159"/>
      <c r="L70" s="120">
        <f>K70+I70+G70</f>
        <v>0</v>
      </c>
    </row>
    <row r="71" spans="1:12" ht="13.5">
      <c r="A71" s="58"/>
      <c r="B71" s="179" t="s">
        <v>35</v>
      </c>
      <c r="C71" s="160" t="s">
        <v>2</v>
      </c>
      <c r="D71" s="159">
        <v>0.2</v>
      </c>
      <c r="E71" s="159">
        <f>E68*D71</f>
        <v>0.884</v>
      </c>
      <c r="F71" s="159"/>
      <c r="G71" s="159">
        <f>F71*E71</f>
        <v>0</v>
      </c>
      <c r="H71" s="159"/>
      <c r="I71" s="159"/>
      <c r="J71" s="159"/>
      <c r="K71" s="159"/>
      <c r="L71" s="120">
        <f>K71+I71+G71</f>
        <v>0</v>
      </c>
    </row>
    <row r="72" spans="1:12" ht="40.5">
      <c r="A72" s="161">
        <v>3</v>
      </c>
      <c r="B72" s="180" t="s">
        <v>172</v>
      </c>
      <c r="C72" s="181" t="s">
        <v>6</v>
      </c>
      <c r="D72" s="157"/>
      <c r="E72" s="157">
        <v>40.39</v>
      </c>
      <c r="F72" s="159"/>
      <c r="G72" s="159"/>
      <c r="H72" s="159"/>
      <c r="I72" s="159"/>
      <c r="J72" s="159"/>
      <c r="K72" s="159"/>
      <c r="L72" s="120"/>
    </row>
    <row r="73" spans="1:12" ht="13.5">
      <c r="A73" s="58"/>
      <c r="B73" s="158" t="s">
        <v>4</v>
      </c>
      <c r="C73" s="43" t="s">
        <v>2</v>
      </c>
      <c r="D73" s="119">
        <v>1</v>
      </c>
      <c r="E73" s="120">
        <f>E72*D73</f>
        <v>40.39</v>
      </c>
      <c r="F73" s="120"/>
      <c r="G73" s="120"/>
      <c r="H73" s="120"/>
      <c r="I73" s="120">
        <f>H73*E73</f>
        <v>0</v>
      </c>
      <c r="J73" s="120"/>
      <c r="K73" s="120"/>
      <c r="L73" s="120">
        <f>K73+I73+G73</f>
        <v>0</v>
      </c>
    </row>
    <row r="74" spans="1:12" ht="16.5" customHeight="1">
      <c r="A74" s="58"/>
      <c r="B74" s="179" t="s">
        <v>173</v>
      </c>
      <c r="C74" s="160" t="s">
        <v>6</v>
      </c>
      <c r="D74" s="159">
        <v>1.05</v>
      </c>
      <c r="E74" s="159">
        <f>E72*D74</f>
        <v>42.4095</v>
      </c>
      <c r="F74" s="159"/>
      <c r="G74" s="159">
        <f>F74*E74</f>
        <v>0</v>
      </c>
      <c r="H74" s="159"/>
      <c r="I74" s="159"/>
      <c r="J74" s="159"/>
      <c r="K74" s="159"/>
      <c r="L74" s="120">
        <f>K74+I74+G74</f>
        <v>0</v>
      </c>
    </row>
    <row r="75" spans="1:12" ht="13.5">
      <c r="A75" s="58"/>
      <c r="B75" s="179" t="s">
        <v>174</v>
      </c>
      <c r="C75" s="160" t="s">
        <v>6</v>
      </c>
      <c r="D75" s="159">
        <v>1</v>
      </c>
      <c r="E75" s="159">
        <f>E72*D75</f>
        <v>40.39</v>
      </c>
      <c r="F75" s="159"/>
      <c r="G75" s="159">
        <f>F75*E75</f>
        <v>0</v>
      </c>
      <c r="H75" s="159"/>
      <c r="I75" s="159"/>
      <c r="J75" s="159"/>
      <c r="K75" s="159"/>
      <c r="L75" s="120">
        <f>K75+I75+G75</f>
        <v>0</v>
      </c>
    </row>
    <row r="76" spans="1:12" ht="54">
      <c r="A76" s="161">
        <v>4</v>
      </c>
      <c r="B76" s="180" t="s">
        <v>177</v>
      </c>
      <c r="C76" s="181" t="s">
        <v>6</v>
      </c>
      <c r="D76" s="157"/>
      <c r="E76" s="157">
        <v>106.17</v>
      </c>
      <c r="F76" s="159"/>
      <c r="G76" s="159"/>
      <c r="H76" s="159"/>
      <c r="I76" s="159"/>
      <c r="J76" s="159"/>
      <c r="K76" s="159"/>
      <c r="L76" s="120"/>
    </row>
    <row r="77" spans="1:12" ht="13.5">
      <c r="A77" s="58"/>
      <c r="B77" s="158" t="s">
        <v>4</v>
      </c>
      <c r="C77" s="43" t="s">
        <v>2</v>
      </c>
      <c r="D77" s="119">
        <v>1</v>
      </c>
      <c r="E77" s="120">
        <f>E76*D77</f>
        <v>106.17</v>
      </c>
      <c r="F77" s="120"/>
      <c r="G77" s="120"/>
      <c r="H77" s="120"/>
      <c r="I77" s="120">
        <f>H77*E77</f>
        <v>0</v>
      </c>
      <c r="J77" s="120"/>
      <c r="K77" s="120"/>
      <c r="L77" s="120">
        <f>K77+I77+G77</f>
        <v>0</v>
      </c>
    </row>
    <row r="78" spans="1:12" ht="13.5">
      <c r="A78" s="58"/>
      <c r="B78" s="179" t="s">
        <v>178</v>
      </c>
      <c r="C78" s="160" t="s">
        <v>5</v>
      </c>
      <c r="D78" s="159">
        <v>0.04</v>
      </c>
      <c r="E78" s="159">
        <f>E76*D78</f>
        <v>4.2468</v>
      </c>
      <c r="F78" s="159"/>
      <c r="G78" s="159">
        <f>F78*E78</f>
        <v>0</v>
      </c>
      <c r="H78" s="159"/>
      <c r="I78" s="159"/>
      <c r="J78" s="159"/>
      <c r="K78" s="159"/>
      <c r="L78" s="120">
        <f>K78+I78+G78</f>
        <v>0</v>
      </c>
    </row>
    <row r="79" spans="1:12" ht="27">
      <c r="A79" s="161">
        <v>5</v>
      </c>
      <c r="B79" s="167" t="s">
        <v>176</v>
      </c>
      <c r="C79" s="165" t="s">
        <v>6</v>
      </c>
      <c r="D79" s="173"/>
      <c r="E79" s="163">
        <v>106.17</v>
      </c>
      <c r="F79" s="120"/>
      <c r="G79" s="120"/>
      <c r="H79" s="120"/>
      <c r="I79" s="120"/>
      <c r="J79" s="120"/>
      <c r="K79" s="120"/>
      <c r="L79" s="120"/>
    </row>
    <row r="80" spans="1:12" ht="13.5">
      <c r="A80" s="58"/>
      <c r="B80" s="158" t="s">
        <v>4</v>
      </c>
      <c r="C80" s="43" t="s">
        <v>2</v>
      </c>
      <c r="D80" s="119">
        <v>1</v>
      </c>
      <c r="E80" s="120">
        <f>E79*D80</f>
        <v>106.17</v>
      </c>
      <c r="F80" s="120"/>
      <c r="G80" s="120"/>
      <c r="H80" s="120"/>
      <c r="I80" s="120">
        <f>H80*E80</f>
        <v>0</v>
      </c>
      <c r="J80" s="120"/>
      <c r="K80" s="120"/>
      <c r="L80" s="120">
        <f>K80+I80+G80</f>
        <v>0</v>
      </c>
    </row>
    <row r="81" spans="1:12" ht="13.5">
      <c r="A81" s="58"/>
      <c r="B81" s="114" t="s">
        <v>234</v>
      </c>
      <c r="C81" s="69" t="s">
        <v>6</v>
      </c>
      <c r="D81" s="160">
        <v>1.05</v>
      </c>
      <c r="E81" s="159">
        <f>E79*D81</f>
        <v>111.47850000000001</v>
      </c>
      <c r="F81" s="159"/>
      <c r="G81" s="159">
        <f>F81*E81</f>
        <v>0</v>
      </c>
      <c r="H81" s="159"/>
      <c r="I81" s="159"/>
      <c r="J81" s="159"/>
      <c r="K81" s="159"/>
      <c r="L81" s="120">
        <f>G81</f>
        <v>0</v>
      </c>
    </row>
    <row r="82" spans="1:12" ht="13.5">
      <c r="A82" s="58"/>
      <c r="B82" s="179" t="s">
        <v>53</v>
      </c>
      <c r="C82" s="160" t="s">
        <v>5</v>
      </c>
      <c r="D82" s="159">
        <v>0.0408</v>
      </c>
      <c r="E82" s="159">
        <f>E79*D82</f>
        <v>4.331736</v>
      </c>
      <c r="F82" s="159"/>
      <c r="G82" s="159">
        <f>F82*E82</f>
        <v>0</v>
      </c>
      <c r="H82" s="159"/>
      <c r="I82" s="159"/>
      <c r="J82" s="159"/>
      <c r="K82" s="159"/>
      <c r="L82" s="120">
        <f>K82+I82+G82</f>
        <v>0</v>
      </c>
    </row>
    <row r="83" spans="1:12" ht="40.5">
      <c r="A83" s="161">
        <v>6</v>
      </c>
      <c r="B83" s="180" t="s">
        <v>154</v>
      </c>
      <c r="C83" s="181" t="s">
        <v>6</v>
      </c>
      <c r="D83" s="157"/>
      <c r="E83" s="157">
        <v>7.2</v>
      </c>
      <c r="F83" s="159"/>
      <c r="G83" s="159"/>
      <c r="H83" s="159"/>
      <c r="I83" s="159"/>
      <c r="J83" s="159"/>
      <c r="K83" s="159"/>
      <c r="L83" s="120"/>
    </row>
    <row r="84" spans="1:12" ht="13.5">
      <c r="A84" s="58"/>
      <c r="B84" s="158" t="s">
        <v>4</v>
      </c>
      <c r="C84" s="43" t="s">
        <v>2</v>
      </c>
      <c r="D84" s="119">
        <v>1</v>
      </c>
      <c r="E84" s="120">
        <f>E83*D84</f>
        <v>7.2</v>
      </c>
      <c r="F84" s="120"/>
      <c r="G84" s="120"/>
      <c r="H84" s="120"/>
      <c r="I84" s="120">
        <f>H84*E84</f>
        <v>0</v>
      </c>
      <c r="J84" s="120"/>
      <c r="K84" s="120"/>
      <c r="L84" s="120">
        <f>K84+I84+G84</f>
        <v>0</v>
      </c>
    </row>
    <row r="85" spans="1:12" ht="15.75" customHeight="1">
      <c r="A85" s="58"/>
      <c r="B85" s="179" t="s">
        <v>155</v>
      </c>
      <c r="C85" s="160" t="s">
        <v>6</v>
      </c>
      <c r="D85" s="159">
        <v>1.05</v>
      </c>
      <c r="E85" s="159">
        <f>E83*D85</f>
        <v>7.5600000000000005</v>
      </c>
      <c r="F85" s="159"/>
      <c r="G85" s="159">
        <f>F85*E85</f>
        <v>0</v>
      </c>
      <c r="H85" s="159"/>
      <c r="I85" s="159"/>
      <c r="J85" s="159"/>
      <c r="K85" s="159"/>
      <c r="L85" s="120">
        <f>G85</f>
        <v>0</v>
      </c>
    </row>
    <row r="86" spans="1:12" ht="15.75" customHeight="1">
      <c r="A86" s="58"/>
      <c r="B86" s="179" t="s">
        <v>179</v>
      </c>
      <c r="C86" s="160" t="s">
        <v>54</v>
      </c>
      <c r="D86" s="159" t="s">
        <v>65</v>
      </c>
      <c r="E86" s="159">
        <v>12</v>
      </c>
      <c r="F86" s="159"/>
      <c r="G86" s="159">
        <f>F86*E86</f>
        <v>0</v>
      </c>
      <c r="H86" s="159"/>
      <c r="I86" s="159"/>
      <c r="J86" s="159"/>
      <c r="K86" s="159"/>
      <c r="L86" s="120">
        <f>G86</f>
        <v>0</v>
      </c>
    </row>
    <row r="87" spans="1:12" ht="27">
      <c r="A87" s="161">
        <v>7</v>
      </c>
      <c r="B87" s="167" t="s">
        <v>79</v>
      </c>
      <c r="C87" s="165" t="s">
        <v>6</v>
      </c>
      <c r="D87" s="173"/>
      <c r="E87" s="163">
        <v>57.68</v>
      </c>
      <c r="F87" s="120"/>
      <c r="G87" s="120"/>
      <c r="H87" s="120"/>
      <c r="I87" s="120"/>
      <c r="J87" s="120"/>
      <c r="K87" s="120"/>
      <c r="L87" s="120"/>
    </row>
    <row r="88" spans="1:12" ht="13.5">
      <c r="A88" s="58"/>
      <c r="B88" s="158" t="s">
        <v>4</v>
      </c>
      <c r="C88" s="43" t="s">
        <v>2</v>
      </c>
      <c r="D88" s="119">
        <v>1</v>
      </c>
      <c r="E88" s="120">
        <f>E87*D88</f>
        <v>57.68</v>
      </c>
      <c r="F88" s="120"/>
      <c r="G88" s="120"/>
      <c r="H88" s="120"/>
      <c r="I88" s="120">
        <f>H88*E88</f>
        <v>0</v>
      </c>
      <c r="J88" s="120"/>
      <c r="K88" s="120"/>
      <c r="L88" s="120">
        <f>K88+I88+G88</f>
        <v>0</v>
      </c>
    </row>
    <row r="89" spans="1:12" ht="27">
      <c r="A89" s="58"/>
      <c r="B89" s="86" t="s">
        <v>187</v>
      </c>
      <c r="C89" s="43" t="s">
        <v>6</v>
      </c>
      <c r="D89" s="44">
        <v>1.02</v>
      </c>
      <c r="E89" s="56">
        <f>E87*D89</f>
        <v>58.833600000000004</v>
      </c>
      <c r="F89" s="56"/>
      <c r="G89" s="56">
        <f>F89*E89</f>
        <v>0</v>
      </c>
      <c r="H89" s="56"/>
      <c r="I89" s="56"/>
      <c r="J89" s="56"/>
      <c r="K89" s="56"/>
      <c r="L89" s="56">
        <f>G89</f>
        <v>0</v>
      </c>
    </row>
    <row r="90" spans="1:12" ht="13.5">
      <c r="A90" s="58"/>
      <c r="B90" s="86" t="s">
        <v>18</v>
      </c>
      <c r="C90" s="43" t="s">
        <v>3</v>
      </c>
      <c r="D90" s="44">
        <v>7.9</v>
      </c>
      <c r="E90" s="120">
        <f>E87*D90</f>
        <v>455.672</v>
      </c>
      <c r="F90" s="120"/>
      <c r="G90" s="120">
        <f>F90*E90</f>
        <v>0</v>
      </c>
      <c r="H90" s="120"/>
      <c r="I90" s="120"/>
      <c r="J90" s="120"/>
      <c r="K90" s="120"/>
      <c r="L90" s="120">
        <f>G90</f>
        <v>0</v>
      </c>
    </row>
    <row r="91" spans="1:12" ht="13.5">
      <c r="A91" s="58"/>
      <c r="B91" s="179" t="s">
        <v>35</v>
      </c>
      <c r="C91" s="160" t="s">
        <v>2</v>
      </c>
      <c r="D91" s="159">
        <v>0.5</v>
      </c>
      <c r="E91" s="159">
        <f>E87*D91</f>
        <v>28.84</v>
      </c>
      <c r="F91" s="159"/>
      <c r="G91" s="120">
        <f>F91*E91</f>
        <v>0</v>
      </c>
      <c r="H91" s="159"/>
      <c r="I91" s="159"/>
      <c r="J91" s="159"/>
      <c r="K91" s="159"/>
      <c r="L91" s="120">
        <f>G91</f>
        <v>0</v>
      </c>
    </row>
    <row r="92" spans="1:12" ht="27">
      <c r="A92" s="161">
        <v>8</v>
      </c>
      <c r="B92" s="156" t="s">
        <v>180</v>
      </c>
      <c r="C92" s="116" t="s">
        <v>6</v>
      </c>
      <c r="D92" s="117"/>
      <c r="E92" s="157">
        <v>8.76</v>
      </c>
      <c r="F92" s="159"/>
      <c r="G92" s="159"/>
      <c r="H92" s="159"/>
      <c r="I92" s="159"/>
      <c r="J92" s="159"/>
      <c r="K92" s="159"/>
      <c r="L92" s="120"/>
    </row>
    <row r="93" spans="1:12" ht="13.5">
      <c r="A93" s="58"/>
      <c r="B93" s="158" t="s">
        <v>4</v>
      </c>
      <c r="C93" s="43" t="s">
        <v>2</v>
      </c>
      <c r="D93" s="119">
        <v>1</v>
      </c>
      <c r="E93" s="120">
        <f>E92*D93</f>
        <v>8.76</v>
      </c>
      <c r="F93" s="120"/>
      <c r="G93" s="120"/>
      <c r="H93" s="120"/>
      <c r="I93" s="120">
        <f>H93*E93</f>
        <v>0</v>
      </c>
      <c r="J93" s="120"/>
      <c r="K93" s="120"/>
      <c r="L93" s="120">
        <f>K93+I93+G93</f>
        <v>0</v>
      </c>
    </row>
    <row r="94" spans="1:12" ht="18" customHeight="1">
      <c r="A94" s="58"/>
      <c r="B94" s="182" t="s">
        <v>224</v>
      </c>
      <c r="C94" s="69" t="s">
        <v>6</v>
      </c>
      <c r="D94" s="70">
        <v>1.03</v>
      </c>
      <c r="E94" s="159">
        <f>E92*D94</f>
        <v>9.0228</v>
      </c>
      <c r="F94" s="159"/>
      <c r="G94" s="159">
        <f>F94*E94</f>
        <v>0</v>
      </c>
      <c r="H94" s="159"/>
      <c r="I94" s="159"/>
      <c r="J94" s="159"/>
      <c r="K94" s="159"/>
      <c r="L94" s="120">
        <f>G94</f>
        <v>0</v>
      </c>
    </row>
    <row r="95" spans="1:12" ht="17.25" customHeight="1">
      <c r="A95" s="161">
        <v>9</v>
      </c>
      <c r="B95" s="180" t="s">
        <v>181</v>
      </c>
      <c r="C95" s="221" t="s">
        <v>6</v>
      </c>
      <c r="D95" s="171"/>
      <c r="E95" s="171">
        <v>97.41</v>
      </c>
      <c r="F95" s="159"/>
      <c r="G95" s="120"/>
      <c r="H95" s="159"/>
      <c r="I95" s="159"/>
      <c r="J95" s="159"/>
      <c r="K95" s="159"/>
      <c r="L95" s="120"/>
    </row>
    <row r="96" spans="1:12" ht="13.5">
      <c r="A96" s="58"/>
      <c r="B96" s="158" t="s">
        <v>4</v>
      </c>
      <c r="C96" s="43" t="s">
        <v>2</v>
      </c>
      <c r="D96" s="119">
        <v>1</v>
      </c>
      <c r="E96" s="120">
        <f>E95*D96</f>
        <v>97.41</v>
      </c>
      <c r="F96" s="120"/>
      <c r="G96" s="120"/>
      <c r="H96" s="120"/>
      <c r="I96" s="120">
        <f>H96*E96</f>
        <v>0</v>
      </c>
      <c r="J96" s="120"/>
      <c r="K96" s="120"/>
      <c r="L96" s="120">
        <f>K96+I96+G96</f>
        <v>0</v>
      </c>
    </row>
    <row r="97" spans="1:12" ht="13.5">
      <c r="A97" s="58"/>
      <c r="B97" s="182" t="s">
        <v>182</v>
      </c>
      <c r="C97" s="69" t="s">
        <v>6</v>
      </c>
      <c r="D97" s="70">
        <v>1.05</v>
      </c>
      <c r="E97" s="159">
        <f>E95*D97</f>
        <v>102.2805</v>
      </c>
      <c r="F97" s="159"/>
      <c r="G97" s="159">
        <f>F97*E97</f>
        <v>0</v>
      </c>
      <c r="H97" s="159"/>
      <c r="I97" s="159"/>
      <c r="J97" s="159"/>
      <c r="K97" s="159"/>
      <c r="L97" s="120">
        <f>G97</f>
        <v>0</v>
      </c>
    </row>
    <row r="98" spans="1:12" ht="27">
      <c r="A98" s="161">
        <v>10</v>
      </c>
      <c r="B98" s="167" t="s">
        <v>183</v>
      </c>
      <c r="C98" s="165" t="s">
        <v>6</v>
      </c>
      <c r="D98" s="173"/>
      <c r="E98" s="163">
        <v>170.71</v>
      </c>
      <c r="F98" s="120"/>
      <c r="G98" s="120"/>
      <c r="H98" s="120"/>
      <c r="I98" s="120"/>
      <c r="J98" s="120"/>
      <c r="K98" s="120"/>
      <c r="L98" s="120"/>
    </row>
    <row r="99" spans="1:12" ht="13.5">
      <c r="A99" s="58"/>
      <c r="B99" s="158" t="s">
        <v>4</v>
      </c>
      <c r="C99" s="43" t="s">
        <v>2</v>
      </c>
      <c r="D99" s="119">
        <v>1</v>
      </c>
      <c r="E99" s="120">
        <f>E98*D99</f>
        <v>170.71</v>
      </c>
      <c r="F99" s="120"/>
      <c r="G99" s="120"/>
      <c r="H99" s="120"/>
      <c r="I99" s="120">
        <f>H99*E99</f>
        <v>0</v>
      </c>
      <c r="J99" s="120"/>
      <c r="K99" s="120"/>
      <c r="L99" s="120">
        <f>K99+I99+G99</f>
        <v>0</v>
      </c>
    </row>
    <row r="100" spans="1:12" ht="13.5">
      <c r="A100" s="58"/>
      <c r="B100" s="86" t="s">
        <v>17</v>
      </c>
      <c r="C100" s="43" t="s">
        <v>51</v>
      </c>
      <c r="D100" s="44">
        <v>0.15</v>
      </c>
      <c r="E100" s="120">
        <f>E98*D100</f>
        <v>25.6065</v>
      </c>
      <c r="F100" s="120"/>
      <c r="G100" s="120">
        <f>F100*E100</f>
        <v>0</v>
      </c>
      <c r="H100" s="120"/>
      <c r="I100" s="120"/>
      <c r="J100" s="120"/>
      <c r="K100" s="120"/>
      <c r="L100" s="120">
        <f>G100</f>
        <v>0</v>
      </c>
    </row>
    <row r="101" spans="1:12" ht="13.5">
      <c r="A101" s="58"/>
      <c r="B101" s="86" t="s">
        <v>139</v>
      </c>
      <c r="C101" s="43" t="s">
        <v>3</v>
      </c>
      <c r="D101" s="44">
        <v>1.2</v>
      </c>
      <c r="E101" s="120">
        <f>E98*D101</f>
        <v>204.852</v>
      </c>
      <c r="F101" s="120"/>
      <c r="G101" s="120">
        <f>F101*E101</f>
        <v>0</v>
      </c>
      <c r="H101" s="120"/>
      <c r="I101" s="120"/>
      <c r="J101" s="120"/>
      <c r="K101" s="120"/>
      <c r="L101" s="120">
        <f>G101</f>
        <v>0</v>
      </c>
    </row>
    <row r="102" spans="1:12" ht="27">
      <c r="A102" s="58"/>
      <c r="B102" s="86" t="s">
        <v>188</v>
      </c>
      <c r="C102" s="43" t="s">
        <v>51</v>
      </c>
      <c r="D102" s="44">
        <v>0.4</v>
      </c>
      <c r="E102" s="56">
        <f>E98*D102</f>
        <v>68.284</v>
      </c>
      <c r="F102" s="56"/>
      <c r="G102" s="56">
        <f>F102*E102</f>
        <v>0</v>
      </c>
      <c r="H102" s="56"/>
      <c r="I102" s="56"/>
      <c r="J102" s="56"/>
      <c r="K102" s="56"/>
      <c r="L102" s="56">
        <f>G102</f>
        <v>0</v>
      </c>
    </row>
    <row r="103" spans="1:12" ht="13.5">
      <c r="A103" s="58"/>
      <c r="B103" s="182" t="s">
        <v>35</v>
      </c>
      <c r="C103" s="69" t="s">
        <v>2</v>
      </c>
      <c r="D103" s="70">
        <v>0.1</v>
      </c>
      <c r="E103" s="159">
        <f>E98*D103</f>
        <v>17.071</v>
      </c>
      <c r="F103" s="120"/>
      <c r="G103" s="120">
        <f>F103*E103</f>
        <v>0</v>
      </c>
      <c r="H103" s="120"/>
      <c r="I103" s="120"/>
      <c r="J103" s="120"/>
      <c r="K103" s="120"/>
      <c r="L103" s="120">
        <f>G103</f>
        <v>0</v>
      </c>
    </row>
    <row r="104" spans="1:12" ht="31.5" customHeight="1">
      <c r="A104" s="161">
        <v>11</v>
      </c>
      <c r="B104" s="167" t="s">
        <v>80</v>
      </c>
      <c r="C104" s="165" t="s">
        <v>54</v>
      </c>
      <c r="D104" s="173"/>
      <c r="E104" s="163">
        <v>33</v>
      </c>
      <c r="F104" s="120"/>
      <c r="G104" s="120"/>
      <c r="H104" s="120"/>
      <c r="I104" s="120"/>
      <c r="J104" s="120"/>
      <c r="K104" s="120"/>
      <c r="L104" s="120"/>
    </row>
    <row r="105" spans="1:12" ht="13.5">
      <c r="A105" s="58"/>
      <c r="B105" s="158" t="s">
        <v>4</v>
      </c>
      <c r="C105" s="43" t="s">
        <v>2</v>
      </c>
      <c r="D105" s="119">
        <v>1</v>
      </c>
      <c r="E105" s="120">
        <f>E104*D105</f>
        <v>33</v>
      </c>
      <c r="F105" s="120"/>
      <c r="G105" s="120"/>
      <c r="H105" s="120"/>
      <c r="I105" s="120">
        <f>H105*E105</f>
        <v>0</v>
      </c>
      <c r="J105" s="120"/>
      <c r="K105" s="120"/>
      <c r="L105" s="120">
        <f>K105+I105+G105</f>
        <v>0</v>
      </c>
    </row>
    <row r="106" spans="1:12" ht="27">
      <c r="A106" s="58"/>
      <c r="B106" s="86" t="s">
        <v>188</v>
      </c>
      <c r="C106" s="43" t="s">
        <v>51</v>
      </c>
      <c r="D106" s="44">
        <v>0.08</v>
      </c>
      <c r="E106" s="56">
        <f>E104*D106</f>
        <v>2.64</v>
      </c>
      <c r="F106" s="56"/>
      <c r="G106" s="56">
        <f>F106*E106</f>
        <v>0</v>
      </c>
      <c r="H106" s="56"/>
      <c r="I106" s="56"/>
      <c r="J106" s="56"/>
      <c r="K106" s="56"/>
      <c r="L106" s="56">
        <f>G106</f>
        <v>0</v>
      </c>
    </row>
    <row r="107" spans="1:12" ht="13.5">
      <c r="A107" s="58"/>
      <c r="B107" s="182" t="s">
        <v>35</v>
      </c>
      <c r="C107" s="69" t="s">
        <v>2</v>
      </c>
      <c r="D107" s="70">
        <v>1</v>
      </c>
      <c r="E107" s="159">
        <f>E104*D107</f>
        <v>33</v>
      </c>
      <c r="F107" s="120"/>
      <c r="G107" s="120">
        <f>F107*E107</f>
        <v>0</v>
      </c>
      <c r="H107" s="120"/>
      <c r="I107" s="120"/>
      <c r="J107" s="120"/>
      <c r="K107" s="120"/>
      <c r="L107" s="120">
        <f>G107</f>
        <v>0</v>
      </c>
    </row>
    <row r="108" spans="1:12" ht="27">
      <c r="A108" s="161">
        <v>12</v>
      </c>
      <c r="B108" s="167" t="s">
        <v>184</v>
      </c>
      <c r="C108" s="165" t="s">
        <v>6</v>
      </c>
      <c r="D108" s="173"/>
      <c r="E108" s="163">
        <v>60.77</v>
      </c>
      <c r="F108" s="120"/>
      <c r="G108" s="120"/>
      <c r="H108" s="120"/>
      <c r="I108" s="120"/>
      <c r="J108" s="120"/>
      <c r="K108" s="120"/>
      <c r="L108" s="120"/>
    </row>
    <row r="109" spans="1:12" ht="13.5">
      <c r="A109" s="58"/>
      <c r="B109" s="158" t="s">
        <v>4</v>
      </c>
      <c r="C109" s="43" t="s">
        <v>2</v>
      </c>
      <c r="D109" s="119">
        <v>1</v>
      </c>
      <c r="E109" s="120">
        <f>E108*D109</f>
        <v>60.77</v>
      </c>
      <c r="F109" s="120"/>
      <c r="G109" s="120"/>
      <c r="H109" s="120"/>
      <c r="I109" s="120">
        <f>H109*E109</f>
        <v>0</v>
      </c>
      <c r="J109" s="120"/>
      <c r="K109" s="120"/>
      <c r="L109" s="120">
        <f>K109+I109+G109</f>
        <v>0</v>
      </c>
    </row>
    <row r="110" spans="1:12" ht="13.5">
      <c r="A110" s="58"/>
      <c r="B110" s="86" t="s">
        <v>17</v>
      </c>
      <c r="C110" s="43" t="s">
        <v>51</v>
      </c>
      <c r="D110" s="44">
        <v>0.15</v>
      </c>
      <c r="E110" s="120">
        <f>E108*D110</f>
        <v>9.1155</v>
      </c>
      <c r="F110" s="120"/>
      <c r="G110" s="120">
        <f>F110*E110</f>
        <v>0</v>
      </c>
      <c r="H110" s="120"/>
      <c r="I110" s="120"/>
      <c r="J110" s="120"/>
      <c r="K110" s="120"/>
      <c r="L110" s="120">
        <f>G110</f>
        <v>0</v>
      </c>
    </row>
    <row r="111" spans="1:12" ht="27">
      <c r="A111" s="58"/>
      <c r="B111" s="86" t="s">
        <v>188</v>
      </c>
      <c r="C111" s="43" t="s">
        <v>51</v>
      </c>
      <c r="D111" s="44">
        <v>0.4</v>
      </c>
      <c r="E111" s="56">
        <f>E108*D111</f>
        <v>24.308000000000003</v>
      </c>
      <c r="F111" s="56"/>
      <c r="G111" s="56">
        <f>F111*E111</f>
        <v>0</v>
      </c>
      <c r="H111" s="56"/>
      <c r="I111" s="56"/>
      <c r="J111" s="56"/>
      <c r="K111" s="56"/>
      <c r="L111" s="56">
        <f>G111</f>
        <v>0</v>
      </c>
    </row>
    <row r="112" spans="1:12" ht="13.5">
      <c r="A112" s="58"/>
      <c r="B112" s="182" t="s">
        <v>35</v>
      </c>
      <c r="C112" s="69" t="s">
        <v>2</v>
      </c>
      <c r="D112" s="70">
        <v>0.1</v>
      </c>
      <c r="E112" s="159">
        <f>E108*D112</f>
        <v>6.077000000000001</v>
      </c>
      <c r="F112" s="120"/>
      <c r="G112" s="120">
        <f>F112*E112</f>
        <v>0</v>
      </c>
      <c r="H112" s="120"/>
      <c r="I112" s="120"/>
      <c r="J112" s="120"/>
      <c r="K112" s="120"/>
      <c r="L112" s="120">
        <f>G112</f>
        <v>0</v>
      </c>
    </row>
    <row r="113" spans="1:12" ht="27">
      <c r="A113" s="161">
        <v>13</v>
      </c>
      <c r="B113" s="183" t="s">
        <v>93</v>
      </c>
      <c r="C113" s="165" t="s">
        <v>6</v>
      </c>
      <c r="D113" s="173"/>
      <c r="E113" s="163">
        <v>101.77</v>
      </c>
      <c r="F113" s="184"/>
      <c r="G113" s="185"/>
      <c r="H113" s="120"/>
      <c r="I113" s="185"/>
      <c r="J113" s="185"/>
      <c r="K113" s="185"/>
      <c r="L113" s="185"/>
    </row>
    <row r="114" spans="1:12" ht="13.5">
      <c r="A114" s="58"/>
      <c r="B114" s="158" t="s">
        <v>4</v>
      </c>
      <c r="C114" s="43" t="s">
        <v>2</v>
      </c>
      <c r="D114" s="44">
        <v>1</v>
      </c>
      <c r="E114" s="185">
        <f>E113*D114</f>
        <v>101.77</v>
      </c>
      <c r="F114" s="184"/>
      <c r="G114" s="185"/>
      <c r="H114" s="185"/>
      <c r="I114" s="185">
        <f>H114*E114</f>
        <v>0</v>
      </c>
      <c r="J114" s="185"/>
      <c r="K114" s="185"/>
      <c r="L114" s="185">
        <f>I114+G114</f>
        <v>0</v>
      </c>
    </row>
    <row r="115" spans="1:12" ht="13.5">
      <c r="A115" s="58"/>
      <c r="B115" s="101" t="s">
        <v>94</v>
      </c>
      <c r="C115" s="43" t="s">
        <v>6</v>
      </c>
      <c r="D115" s="44">
        <v>1</v>
      </c>
      <c r="E115" s="120">
        <f>E113*D115</f>
        <v>101.77</v>
      </c>
      <c r="F115" s="184"/>
      <c r="G115" s="185">
        <f>F115*E115</f>
        <v>0</v>
      </c>
      <c r="H115" s="120"/>
      <c r="I115" s="185"/>
      <c r="J115" s="185"/>
      <c r="K115" s="185"/>
      <c r="L115" s="185">
        <f>I115+G115</f>
        <v>0</v>
      </c>
    </row>
    <row r="116" spans="1:12" ht="13.5">
      <c r="A116" s="58"/>
      <c r="B116" s="101" t="s">
        <v>18</v>
      </c>
      <c r="C116" s="43" t="s">
        <v>3</v>
      </c>
      <c r="D116" s="44">
        <v>10</v>
      </c>
      <c r="E116" s="120">
        <f>E113*D116</f>
        <v>1017.6999999999999</v>
      </c>
      <c r="F116" s="184"/>
      <c r="G116" s="185">
        <f>F116*E116</f>
        <v>0</v>
      </c>
      <c r="H116" s="120"/>
      <c r="I116" s="185"/>
      <c r="J116" s="185"/>
      <c r="K116" s="185"/>
      <c r="L116" s="185">
        <f>I116+G116</f>
        <v>0</v>
      </c>
    </row>
    <row r="117" spans="1:12" ht="27">
      <c r="A117" s="161">
        <v>14</v>
      </c>
      <c r="B117" s="186" t="s">
        <v>81</v>
      </c>
      <c r="C117" s="165" t="s">
        <v>6</v>
      </c>
      <c r="D117" s="173"/>
      <c r="E117" s="163">
        <v>106.62</v>
      </c>
      <c r="F117" s="120"/>
      <c r="G117" s="120"/>
      <c r="H117" s="120"/>
      <c r="I117" s="120"/>
      <c r="J117" s="120"/>
      <c r="K117" s="120"/>
      <c r="L117" s="120"/>
    </row>
    <row r="118" spans="1:12" ht="13.5">
      <c r="A118" s="58"/>
      <c r="B118" s="158" t="s">
        <v>4</v>
      </c>
      <c r="C118" s="43" t="s">
        <v>2</v>
      </c>
      <c r="D118" s="119">
        <v>1</v>
      </c>
      <c r="E118" s="120">
        <f>E117*D118</f>
        <v>106.62</v>
      </c>
      <c r="F118" s="120"/>
      <c r="G118" s="120"/>
      <c r="H118" s="120"/>
      <c r="I118" s="120">
        <f>H118*E118</f>
        <v>0</v>
      </c>
      <c r="J118" s="120"/>
      <c r="K118" s="120"/>
      <c r="L118" s="120">
        <f>K118+I118+G118</f>
        <v>0</v>
      </c>
    </row>
    <row r="119" spans="1:12" ht="27">
      <c r="A119" s="58"/>
      <c r="B119" s="86" t="s">
        <v>186</v>
      </c>
      <c r="C119" s="43" t="s">
        <v>6</v>
      </c>
      <c r="D119" s="44">
        <v>1.05</v>
      </c>
      <c r="E119" s="56">
        <f>E117*D119</f>
        <v>111.95100000000001</v>
      </c>
      <c r="F119" s="56"/>
      <c r="G119" s="56">
        <f>F119*E119</f>
        <v>0</v>
      </c>
      <c r="H119" s="56"/>
      <c r="I119" s="56"/>
      <c r="J119" s="56"/>
      <c r="K119" s="56"/>
      <c r="L119" s="56">
        <f>G119</f>
        <v>0</v>
      </c>
    </row>
    <row r="120" spans="1:12" ht="13.5">
      <c r="A120" s="58"/>
      <c r="B120" s="86" t="s">
        <v>18</v>
      </c>
      <c r="C120" s="43" t="s">
        <v>3</v>
      </c>
      <c r="D120" s="44">
        <v>7.9</v>
      </c>
      <c r="E120" s="120">
        <f>E117*D120</f>
        <v>842.2980000000001</v>
      </c>
      <c r="F120" s="120"/>
      <c r="G120" s="120">
        <f>F120*E120</f>
        <v>0</v>
      </c>
      <c r="H120" s="120"/>
      <c r="I120" s="120"/>
      <c r="J120" s="120"/>
      <c r="K120" s="120"/>
      <c r="L120" s="120">
        <f>G120</f>
        <v>0</v>
      </c>
    </row>
    <row r="121" spans="1:12" ht="13.5">
      <c r="A121" s="58"/>
      <c r="B121" s="182" t="s">
        <v>35</v>
      </c>
      <c r="C121" s="69" t="s">
        <v>2</v>
      </c>
      <c r="D121" s="70">
        <v>0.46</v>
      </c>
      <c r="E121" s="159">
        <f>E117*D121</f>
        <v>49.0452</v>
      </c>
      <c r="F121" s="120"/>
      <c r="G121" s="120">
        <f>F121*E121</f>
        <v>0</v>
      </c>
      <c r="H121" s="120"/>
      <c r="I121" s="120"/>
      <c r="J121" s="120"/>
      <c r="K121" s="120"/>
      <c r="L121" s="120">
        <f>G121</f>
        <v>0</v>
      </c>
    </row>
    <row r="122" spans="1:12" ht="27">
      <c r="A122" s="161">
        <v>15</v>
      </c>
      <c r="B122" s="183" t="s">
        <v>142</v>
      </c>
      <c r="C122" s="165" t="s">
        <v>13</v>
      </c>
      <c r="D122" s="163"/>
      <c r="E122" s="163">
        <v>1</v>
      </c>
      <c r="F122" s="56"/>
      <c r="G122" s="56"/>
      <c r="H122" s="56"/>
      <c r="I122" s="56"/>
      <c r="J122" s="56"/>
      <c r="K122" s="56"/>
      <c r="L122" s="56"/>
    </row>
    <row r="123" spans="1:12" ht="13.5">
      <c r="A123" s="58"/>
      <c r="B123" s="158" t="s">
        <v>4</v>
      </c>
      <c r="C123" s="43" t="s">
        <v>2</v>
      </c>
      <c r="D123" s="56">
        <v>1</v>
      </c>
      <c r="E123" s="56">
        <f>E122*D123</f>
        <v>1</v>
      </c>
      <c r="F123" s="56"/>
      <c r="G123" s="56"/>
      <c r="H123" s="56"/>
      <c r="I123" s="56">
        <f>H123*E123</f>
        <v>0</v>
      </c>
      <c r="J123" s="56"/>
      <c r="K123" s="56"/>
      <c r="L123" s="56">
        <f>I123</f>
        <v>0</v>
      </c>
    </row>
    <row r="124" spans="1:12" ht="13.5">
      <c r="A124" s="58"/>
      <c r="B124" s="101" t="s">
        <v>185</v>
      </c>
      <c r="C124" s="43" t="s">
        <v>13</v>
      </c>
      <c r="D124" s="56">
        <v>1</v>
      </c>
      <c r="E124" s="56">
        <f>E122*D124</f>
        <v>1</v>
      </c>
      <c r="F124" s="56"/>
      <c r="G124" s="56"/>
      <c r="H124" s="56"/>
      <c r="I124" s="56"/>
      <c r="J124" s="56"/>
      <c r="K124" s="56"/>
      <c r="L124" s="56">
        <f>F124</f>
        <v>0</v>
      </c>
    </row>
    <row r="125" spans="1:12" ht="27">
      <c r="A125" s="161">
        <v>16</v>
      </c>
      <c r="B125" s="167" t="s">
        <v>82</v>
      </c>
      <c r="C125" s="165" t="s">
        <v>54</v>
      </c>
      <c r="D125" s="173"/>
      <c r="E125" s="163">
        <v>70</v>
      </c>
      <c r="F125" s="120"/>
      <c r="G125" s="120"/>
      <c r="H125" s="120"/>
      <c r="I125" s="120"/>
      <c r="J125" s="120"/>
      <c r="K125" s="120"/>
      <c r="L125" s="120"/>
    </row>
    <row r="126" spans="1:12" ht="13.5">
      <c r="A126" s="58"/>
      <c r="B126" s="158" t="s">
        <v>4</v>
      </c>
      <c r="C126" s="43" t="s">
        <v>2</v>
      </c>
      <c r="D126" s="119">
        <v>1</v>
      </c>
      <c r="E126" s="120">
        <f>E125*D126</f>
        <v>70</v>
      </c>
      <c r="F126" s="120"/>
      <c r="G126" s="120"/>
      <c r="H126" s="120"/>
      <c r="I126" s="120">
        <f>H126*E126</f>
        <v>0</v>
      </c>
      <c r="J126" s="120"/>
      <c r="K126" s="120"/>
      <c r="L126" s="120">
        <f>K126+I126+G126</f>
        <v>0</v>
      </c>
    </row>
    <row r="127" spans="1:12" ht="27">
      <c r="A127" s="58"/>
      <c r="B127" s="86" t="s">
        <v>186</v>
      </c>
      <c r="C127" s="43" t="s">
        <v>6</v>
      </c>
      <c r="D127" s="44">
        <v>0.08</v>
      </c>
      <c r="E127" s="56">
        <f>E121*D127</f>
        <v>3.923616</v>
      </c>
      <c r="F127" s="56"/>
      <c r="G127" s="56">
        <f>F127*E127</f>
        <v>0</v>
      </c>
      <c r="H127" s="56"/>
      <c r="I127" s="56"/>
      <c r="J127" s="56"/>
      <c r="K127" s="56"/>
      <c r="L127" s="56">
        <f>G127</f>
        <v>0</v>
      </c>
    </row>
    <row r="128" spans="1:12" ht="13.5">
      <c r="A128" s="58"/>
      <c r="B128" s="182" t="s">
        <v>18</v>
      </c>
      <c r="C128" s="69" t="s">
        <v>3</v>
      </c>
      <c r="D128" s="70">
        <v>0.63</v>
      </c>
      <c r="E128" s="159">
        <f>E121*D128</f>
        <v>30.898476000000002</v>
      </c>
      <c r="F128" s="159"/>
      <c r="G128" s="159">
        <f>F128*E128</f>
        <v>0</v>
      </c>
      <c r="H128" s="159"/>
      <c r="I128" s="159"/>
      <c r="J128" s="159"/>
      <c r="K128" s="159"/>
      <c r="L128" s="120">
        <f>G128</f>
        <v>0</v>
      </c>
    </row>
    <row r="129" spans="1:12" ht="13.5">
      <c r="A129" s="161">
        <v>17</v>
      </c>
      <c r="B129" s="167" t="s">
        <v>83</v>
      </c>
      <c r="C129" s="165" t="s">
        <v>13</v>
      </c>
      <c r="D129" s="173"/>
      <c r="E129" s="166">
        <v>5</v>
      </c>
      <c r="F129" s="120"/>
      <c r="G129" s="120"/>
      <c r="H129" s="120"/>
      <c r="I129" s="120"/>
      <c r="J129" s="120"/>
      <c r="K129" s="120"/>
      <c r="L129" s="120"/>
    </row>
    <row r="130" spans="1:12" ht="27">
      <c r="A130" s="58"/>
      <c r="B130" s="86" t="s">
        <v>189</v>
      </c>
      <c r="C130" s="43" t="s">
        <v>13</v>
      </c>
      <c r="D130" s="44">
        <v>1</v>
      </c>
      <c r="E130" s="56">
        <f>E129*D130</f>
        <v>5</v>
      </c>
      <c r="F130" s="56"/>
      <c r="G130" s="56">
        <f>F130*E130</f>
        <v>0</v>
      </c>
      <c r="H130" s="56"/>
      <c r="I130" s="56"/>
      <c r="J130" s="56"/>
      <c r="K130" s="56"/>
      <c r="L130" s="56">
        <f>G130</f>
        <v>0</v>
      </c>
    </row>
    <row r="131" spans="1:12" ht="27">
      <c r="A131" s="161">
        <v>18</v>
      </c>
      <c r="B131" s="167" t="s">
        <v>204</v>
      </c>
      <c r="C131" s="165" t="s">
        <v>6</v>
      </c>
      <c r="D131" s="173"/>
      <c r="E131" s="163">
        <v>4.45</v>
      </c>
      <c r="F131" s="120"/>
      <c r="G131" s="120"/>
      <c r="H131" s="120"/>
      <c r="I131" s="120"/>
      <c r="J131" s="120"/>
      <c r="K131" s="120"/>
      <c r="L131" s="120"/>
    </row>
    <row r="132" spans="1:12" ht="13.5">
      <c r="A132" s="58"/>
      <c r="B132" s="86" t="s">
        <v>205</v>
      </c>
      <c r="C132" s="43" t="s">
        <v>6</v>
      </c>
      <c r="D132" s="44">
        <v>1</v>
      </c>
      <c r="E132" s="120">
        <f>E131*D132</f>
        <v>4.45</v>
      </c>
      <c r="F132" s="120"/>
      <c r="G132" s="120">
        <f>F132*E132</f>
        <v>0</v>
      </c>
      <c r="H132" s="120"/>
      <c r="I132" s="120"/>
      <c r="J132" s="120"/>
      <c r="K132" s="120"/>
      <c r="L132" s="120">
        <f>G132</f>
        <v>0</v>
      </c>
    </row>
    <row r="133" spans="1:12" ht="27">
      <c r="A133" s="161">
        <v>19</v>
      </c>
      <c r="B133" s="167" t="s">
        <v>206</v>
      </c>
      <c r="C133" s="165" t="s">
        <v>6</v>
      </c>
      <c r="D133" s="173"/>
      <c r="E133" s="163">
        <v>12.29</v>
      </c>
      <c r="F133" s="120"/>
      <c r="G133" s="120"/>
      <c r="H133" s="120"/>
      <c r="I133" s="120"/>
      <c r="J133" s="120"/>
      <c r="K133" s="120"/>
      <c r="L133" s="120"/>
    </row>
    <row r="134" spans="1:12" ht="13.5">
      <c r="A134" s="58"/>
      <c r="B134" s="86" t="s">
        <v>207</v>
      </c>
      <c r="C134" s="43" t="s">
        <v>6</v>
      </c>
      <c r="D134" s="44">
        <v>1</v>
      </c>
      <c r="E134" s="120">
        <f>E133*D134</f>
        <v>12.29</v>
      </c>
      <c r="F134" s="120"/>
      <c r="G134" s="120">
        <f>F134*E134</f>
        <v>0</v>
      </c>
      <c r="H134" s="120"/>
      <c r="I134" s="120"/>
      <c r="J134" s="120"/>
      <c r="K134" s="120"/>
      <c r="L134" s="120">
        <f>G134</f>
        <v>0</v>
      </c>
    </row>
    <row r="135" spans="1:12" ht="40.5">
      <c r="A135" s="161">
        <v>20</v>
      </c>
      <c r="B135" s="183" t="s">
        <v>208</v>
      </c>
      <c r="C135" s="165" t="s">
        <v>13</v>
      </c>
      <c r="D135" s="163"/>
      <c r="E135" s="163">
        <v>2</v>
      </c>
      <c r="F135" s="56"/>
      <c r="G135" s="56"/>
      <c r="H135" s="56"/>
      <c r="I135" s="56"/>
      <c r="J135" s="56"/>
      <c r="K135" s="56"/>
      <c r="L135" s="56"/>
    </row>
    <row r="136" spans="1:12" ht="13.5">
      <c r="A136" s="58"/>
      <c r="B136" s="97" t="s">
        <v>66</v>
      </c>
      <c r="C136" s="144" t="s">
        <v>7</v>
      </c>
      <c r="D136" s="59">
        <v>1</v>
      </c>
      <c r="E136" s="59">
        <f>E135*D136</f>
        <v>2</v>
      </c>
      <c r="F136" s="56"/>
      <c r="G136" s="56">
        <f>F136*E136</f>
        <v>0</v>
      </c>
      <c r="H136" s="56"/>
      <c r="I136" s="56"/>
      <c r="J136" s="56"/>
      <c r="K136" s="56"/>
      <c r="L136" s="56">
        <f>G136</f>
        <v>0</v>
      </c>
    </row>
    <row r="137" spans="1:12" ht="40.5">
      <c r="A137" s="161">
        <v>21</v>
      </c>
      <c r="B137" s="167" t="s">
        <v>209</v>
      </c>
      <c r="C137" s="165" t="s">
        <v>6</v>
      </c>
      <c r="D137" s="173"/>
      <c r="E137" s="163">
        <v>6.4</v>
      </c>
      <c r="F137" s="120"/>
      <c r="G137" s="120"/>
      <c r="H137" s="120"/>
      <c r="I137" s="120"/>
      <c r="J137" s="120"/>
      <c r="K137" s="120"/>
      <c r="L137" s="120"/>
    </row>
    <row r="138" spans="1:12" ht="13.5">
      <c r="A138" s="58"/>
      <c r="B138" s="158" t="s">
        <v>4</v>
      </c>
      <c r="C138" s="43" t="s">
        <v>2</v>
      </c>
      <c r="D138" s="71">
        <v>1</v>
      </c>
      <c r="E138" s="159">
        <f>E137*D138</f>
        <v>6.4</v>
      </c>
      <c r="F138" s="159"/>
      <c r="G138" s="159"/>
      <c r="H138" s="159"/>
      <c r="I138" s="159">
        <f>H138*E138</f>
        <v>0</v>
      </c>
      <c r="J138" s="159"/>
      <c r="K138" s="159"/>
      <c r="L138" s="159">
        <f>K138+I138+G138</f>
        <v>0</v>
      </c>
    </row>
    <row r="139" spans="1:12" ht="13.5">
      <c r="A139" s="58"/>
      <c r="B139" s="97" t="s">
        <v>212</v>
      </c>
      <c r="C139" s="69" t="s">
        <v>54</v>
      </c>
      <c r="D139" s="59"/>
      <c r="E139" s="59">
        <v>16</v>
      </c>
      <c r="F139" s="59"/>
      <c r="G139" s="59">
        <f>F139*E139</f>
        <v>0</v>
      </c>
      <c r="H139" s="59"/>
      <c r="I139" s="59"/>
      <c r="J139" s="59"/>
      <c r="K139" s="59"/>
      <c r="L139" s="59">
        <f>G139</f>
        <v>0</v>
      </c>
    </row>
    <row r="140" spans="1:12" ht="13.5">
      <c r="A140" s="58"/>
      <c r="B140" s="97" t="s">
        <v>210</v>
      </c>
      <c r="C140" s="69" t="s">
        <v>54</v>
      </c>
      <c r="D140" s="59"/>
      <c r="E140" s="59">
        <v>7</v>
      </c>
      <c r="F140" s="59"/>
      <c r="G140" s="59">
        <f>F140*E140</f>
        <v>0</v>
      </c>
      <c r="H140" s="59"/>
      <c r="I140" s="59"/>
      <c r="J140" s="59"/>
      <c r="K140" s="59"/>
      <c r="L140" s="59">
        <f>G140</f>
        <v>0</v>
      </c>
    </row>
    <row r="141" spans="1:12" ht="13.5">
      <c r="A141" s="58"/>
      <c r="B141" s="97" t="s">
        <v>213</v>
      </c>
      <c r="C141" s="69" t="s">
        <v>6</v>
      </c>
      <c r="D141" s="59">
        <v>1</v>
      </c>
      <c r="E141" s="59">
        <f>E137*D141</f>
        <v>6.4</v>
      </c>
      <c r="F141" s="59"/>
      <c r="G141" s="59">
        <f>F141*E141</f>
        <v>0</v>
      </c>
      <c r="H141" s="59"/>
      <c r="I141" s="59"/>
      <c r="J141" s="59"/>
      <c r="K141" s="59"/>
      <c r="L141" s="59">
        <f>G141</f>
        <v>0</v>
      </c>
    </row>
    <row r="142" spans="1:12" ht="13.5">
      <c r="A142" s="58"/>
      <c r="B142" s="97" t="s">
        <v>35</v>
      </c>
      <c r="C142" s="69" t="s">
        <v>2</v>
      </c>
      <c r="D142" s="59">
        <v>2.5</v>
      </c>
      <c r="E142" s="59">
        <f>E137*D142</f>
        <v>16</v>
      </c>
      <c r="F142" s="59"/>
      <c r="G142" s="59">
        <f>F142*E142</f>
        <v>0</v>
      </c>
      <c r="H142" s="59"/>
      <c r="I142" s="59"/>
      <c r="J142" s="59"/>
      <c r="K142" s="59"/>
      <c r="L142" s="59">
        <f>G142</f>
        <v>0</v>
      </c>
    </row>
    <row r="143" spans="1:12" ht="27">
      <c r="A143" s="161">
        <v>22</v>
      </c>
      <c r="B143" s="231" t="s">
        <v>211</v>
      </c>
      <c r="C143" s="116" t="s">
        <v>6</v>
      </c>
      <c r="D143" s="157"/>
      <c r="E143" s="157">
        <v>13.5</v>
      </c>
      <c r="F143" s="59"/>
      <c r="G143" s="59"/>
      <c r="H143" s="59"/>
      <c r="I143" s="59"/>
      <c r="J143" s="59"/>
      <c r="K143" s="59"/>
      <c r="L143" s="59"/>
    </row>
    <row r="144" spans="1:12" ht="13.5">
      <c r="A144" s="58"/>
      <c r="B144" s="158" t="s">
        <v>4</v>
      </c>
      <c r="C144" s="43" t="s">
        <v>2</v>
      </c>
      <c r="D144" s="71">
        <v>1</v>
      </c>
      <c r="E144" s="159">
        <f>E143*D144</f>
        <v>13.5</v>
      </c>
      <c r="F144" s="159"/>
      <c r="G144" s="159"/>
      <c r="H144" s="159"/>
      <c r="I144" s="159">
        <f>H144*E144</f>
        <v>0</v>
      </c>
      <c r="J144" s="159"/>
      <c r="K144" s="159"/>
      <c r="L144" s="159">
        <f>K144+I144+G144</f>
        <v>0</v>
      </c>
    </row>
    <row r="145" spans="1:12" ht="13.5">
      <c r="A145" s="58"/>
      <c r="B145" s="97" t="s">
        <v>92</v>
      </c>
      <c r="C145" s="69" t="s">
        <v>51</v>
      </c>
      <c r="D145" s="59">
        <v>0.25</v>
      </c>
      <c r="E145" s="59">
        <f>E143*D145</f>
        <v>3.375</v>
      </c>
      <c r="F145" s="59"/>
      <c r="G145" s="59">
        <f>F145*E145</f>
        <v>0</v>
      </c>
      <c r="H145" s="59"/>
      <c r="I145" s="59"/>
      <c r="J145" s="59"/>
      <c r="K145" s="59"/>
      <c r="L145" s="59">
        <f>G145</f>
        <v>0</v>
      </c>
    </row>
    <row r="146" spans="1:12" ht="13.5">
      <c r="A146" s="58"/>
      <c r="B146" s="97" t="s">
        <v>35</v>
      </c>
      <c r="C146" s="69" t="s">
        <v>2</v>
      </c>
      <c r="D146" s="59">
        <v>0.2</v>
      </c>
      <c r="E146" s="59">
        <f>E143*D146</f>
        <v>2.7</v>
      </c>
      <c r="F146" s="59"/>
      <c r="G146" s="59">
        <f>F146*E146</f>
        <v>0</v>
      </c>
      <c r="H146" s="59"/>
      <c r="I146" s="59"/>
      <c r="J146" s="59"/>
      <c r="K146" s="59"/>
      <c r="L146" s="59">
        <f>G146</f>
        <v>0</v>
      </c>
    </row>
    <row r="147" spans="1:12" ht="28.5" customHeight="1">
      <c r="A147" s="161">
        <v>23</v>
      </c>
      <c r="B147" s="167" t="s">
        <v>190</v>
      </c>
      <c r="C147" s="165" t="s">
        <v>54</v>
      </c>
      <c r="D147" s="173"/>
      <c r="E147" s="163">
        <v>9.5</v>
      </c>
      <c r="F147" s="120"/>
      <c r="G147" s="120"/>
      <c r="H147" s="56"/>
      <c r="I147" s="120"/>
      <c r="J147" s="120"/>
      <c r="K147" s="120"/>
      <c r="L147" s="120"/>
    </row>
    <row r="148" spans="1:12" ht="13.5">
      <c r="A148" s="58"/>
      <c r="B148" s="158" t="s">
        <v>4</v>
      </c>
      <c r="C148" s="43" t="s">
        <v>2</v>
      </c>
      <c r="D148" s="119">
        <v>1</v>
      </c>
      <c r="E148" s="120">
        <f>E147*D148</f>
        <v>9.5</v>
      </c>
      <c r="F148" s="120"/>
      <c r="G148" s="120"/>
      <c r="H148" s="120"/>
      <c r="I148" s="120">
        <f>H148*E148</f>
        <v>0</v>
      </c>
      <c r="J148" s="120"/>
      <c r="K148" s="120"/>
      <c r="L148" s="120">
        <f>K148+I148+G148</f>
        <v>0</v>
      </c>
    </row>
    <row r="149" spans="1:12" ht="27">
      <c r="A149" s="58"/>
      <c r="B149" s="86" t="s">
        <v>186</v>
      </c>
      <c r="C149" s="43" t="s">
        <v>6</v>
      </c>
      <c r="D149" s="44">
        <v>0.3</v>
      </c>
      <c r="E149" s="56">
        <f>E147*D149</f>
        <v>2.85</v>
      </c>
      <c r="F149" s="56"/>
      <c r="G149" s="56">
        <f>F149*E149</f>
        <v>0</v>
      </c>
      <c r="H149" s="56"/>
      <c r="I149" s="56"/>
      <c r="J149" s="56"/>
      <c r="K149" s="56"/>
      <c r="L149" s="56">
        <f>G149</f>
        <v>0</v>
      </c>
    </row>
    <row r="150" spans="1:12" ht="13.5">
      <c r="A150" s="58"/>
      <c r="B150" s="182" t="s">
        <v>191</v>
      </c>
      <c r="C150" s="69" t="s">
        <v>3</v>
      </c>
      <c r="D150" s="70">
        <v>3.5</v>
      </c>
      <c r="E150" s="159">
        <f>E141*D150</f>
        <v>22.400000000000002</v>
      </c>
      <c r="F150" s="159"/>
      <c r="G150" s="159">
        <f>F150*E150</f>
        <v>0</v>
      </c>
      <c r="H150" s="159"/>
      <c r="I150" s="159"/>
      <c r="J150" s="159"/>
      <c r="K150" s="159"/>
      <c r="L150" s="120">
        <f>G150</f>
        <v>0</v>
      </c>
    </row>
    <row r="151" spans="1:12" ht="27">
      <c r="A151" s="222">
        <v>24</v>
      </c>
      <c r="B151" s="167" t="s">
        <v>192</v>
      </c>
      <c r="C151" s="165" t="s">
        <v>6</v>
      </c>
      <c r="D151" s="173"/>
      <c r="E151" s="163">
        <v>301.5</v>
      </c>
      <c r="F151" s="120"/>
      <c r="G151" s="120"/>
      <c r="H151" s="120"/>
      <c r="I151" s="120"/>
      <c r="J151" s="120"/>
      <c r="K151" s="120"/>
      <c r="L151" s="120"/>
    </row>
    <row r="152" spans="1:12" ht="13.5">
      <c r="A152" s="223"/>
      <c r="B152" s="224" t="s">
        <v>4</v>
      </c>
      <c r="C152" s="43" t="s">
        <v>2</v>
      </c>
      <c r="D152" s="119">
        <v>1</v>
      </c>
      <c r="E152" s="120">
        <f>E151*D152</f>
        <v>301.5</v>
      </c>
      <c r="F152" s="120"/>
      <c r="G152" s="120"/>
      <c r="H152" s="120"/>
      <c r="I152" s="120">
        <f>H152*E152</f>
        <v>0</v>
      </c>
      <c r="J152" s="120"/>
      <c r="K152" s="120"/>
      <c r="L152" s="120">
        <f>K152+I152+G152</f>
        <v>0</v>
      </c>
    </row>
    <row r="153" spans="1:12" ht="13.5">
      <c r="A153" s="225"/>
      <c r="B153" s="226" t="s">
        <v>193</v>
      </c>
      <c r="C153" s="54" t="s">
        <v>51</v>
      </c>
      <c r="D153" s="54">
        <v>0.1</v>
      </c>
      <c r="E153" s="56">
        <f>E151*D153</f>
        <v>30.150000000000002</v>
      </c>
      <c r="F153" s="56"/>
      <c r="G153" s="56">
        <f>F153*E153</f>
        <v>0</v>
      </c>
      <c r="H153" s="56"/>
      <c r="I153" s="56"/>
      <c r="J153" s="56"/>
      <c r="K153" s="56"/>
      <c r="L153" s="56">
        <f>G153</f>
        <v>0</v>
      </c>
    </row>
    <row r="154" spans="1:12" ht="13.5">
      <c r="A154" s="227"/>
      <c r="B154" s="226" t="s">
        <v>194</v>
      </c>
      <c r="C154" s="54" t="s">
        <v>5</v>
      </c>
      <c r="D154" s="54">
        <v>0.002</v>
      </c>
      <c r="E154" s="56">
        <f>E151*D154</f>
        <v>0.603</v>
      </c>
      <c r="F154" s="54"/>
      <c r="G154" s="56">
        <f>F154*E154</f>
        <v>0</v>
      </c>
      <c r="H154" s="56"/>
      <c r="I154" s="56"/>
      <c r="J154" s="56"/>
      <c r="K154" s="56"/>
      <c r="L154" s="56">
        <f>G154</f>
        <v>0</v>
      </c>
    </row>
    <row r="155" spans="1:12" ht="13.5">
      <c r="A155" s="436"/>
      <c r="B155" s="226" t="s">
        <v>195</v>
      </c>
      <c r="C155" s="54" t="s">
        <v>15</v>
      </c>
      <c r="D155" s="54">
        <v>0.0012</v>
      </c>
      <c r="E155" s="56">
        <f>E151*D155</f>
        <v>0.36179999999999995</v>
      </c>
      <c r="F155" s="54"/>
      <c r="G155" s="56">
        <f>F155*E155</f>
        <v>0</v>
      </c>
      <c r="H155" s="56"/>
      <c r="I155" s="56"/>
      <c r="J155" s="56"/>
      <c r="K155" s="56"/>
      <c r="L155" s="56">
        <f>G155</f>
        <v>0</v>
      </c>
    </row>
    <row r="156" spans="1:12" ht="13.5">
      <c r="A156" s="436"/>
      <c r="B156" s="226" t="s">
        <v>17</v>
      </c>
      <c r="C156" s="54" t="s">
        <v>51</v>
      </c>
      <c r="D156" s="54">
        <v>0.15</v>
      </c>
      <c r="E156" s="56">
        <f>E151*D156</f>
        <v>45.225</v>
      </c>
      <c r="F156" s="54"/>
      <c r="G156" s="56">
        <f>F156*E156</f>
        <v>0</v>
      </c>
      <c r="H156" s="56"/>
      <c r="I156" s="56"/>
      <c r="J156" s="56"/>
      <c r="K156" s="56"/>
      <c r="L156" s="56">
        <f>G156</f>
        <v>0</v>
      </c>
    </row>
    <row r="157" spans="1:12" ht="27">
      <c r="A157" s="436"/>
      <c r="B157" s="228" t="s">
        <v>196</v>
      </c>
      <c r="C157" s="100" t="s">
        <v>51</v>
      </c>
      <c r="D157" s="100">
        <v>0.55</v>
      </c>
      <c r="E157" s="59">
        <f>E151*D157</f>
        <v>165.82500000000002</v>
      </c>
      <c r="F157" s="100"/>
      <c r="G157" s="59">
        <f>F157*E157</f>
        <v>0</v>
      </c>
      <c r="H157" s="59"/>
      <c r="I157" s="59"/>
      <c r="J157" s="59"/>
      <c r="K157" s="59"/>
      <c r="L157" s="59">
        <f>G157</f>
        <v>0</v>
      </c>
    </row>
    <row r="158" spans="1:12" ht="40.5">
      <c r="A158" s="230">
        <v>25</v>
      </c>
      <c r="B158" s="113" t="s">
        <v>382</v>
      </c>
      <c r="C158" s="162" t="s">
        <v>6</v>
      </c>
      <c r="D158" s="162"/>
      <c r="E158" s="163">
        <v>215.22</v>
      </c>
      <c r="F158" s="54"/>
      <c r="G158" s="56"/>
      <c r="H158" s="56"/>
      <c r="I158" s="56"/>
      <c r="J158" s="56"/>
      <c r="K158" s="56"/>
      <c r="L158" s="56"/>
    </row>
    <row r="159" spans="1:12" ht="13.5">
      <c r="A159" s="229"/>
      <c r="B159" s="158" t="s">
        <v>4</v>
      </c>
      <c r="C159" s="43" t="s">
        <v>2</v>
      </c>
      <c r="D159" s="120">
        <v>1</v>
      </c>
      <c r="E159" s="120">
        <f>E158*D159</f>
        <v>215.22</v>
      </c>
      <c r="F159" s="120"/>
      <c r="G159" s="120"/>
      <c r="H159" s="120"/>
      <c r="I159" s="120">
        <f>H159*E159</f>
        <v>0</v>
      </c>
      <c r="J159" s="120"/>
      <c r="K159" s="120"/>
      <c r="L159" s="120">
        <f>K159+I159+G159</f>
        <v>0</v>
      </c>
    </row>
    <row r="160" spans="1:12" ht="13.5">
      <c r="A160" s="58"/>
      <c r="B160" s="178" t="s">
        <v>197</v>
      </c>
      <c r="C160" s="54" t="s">
        <v>51</v>
      </c>
      <c r="D160" s="56">
        <v>0.4</v>
      </c>
      <c r="E160" s="56">
        <f>E158*D160</f>
        <v>86.08800000000001</v>
      </c>
      <c r="F160" s="56"/>
      <c r="G160" s="56">
        <f>F160*E160</f>
        <v>0</v>
      </c>
      <c r="H160" s="56"/>
      <c r="I160" s="56"/>
      <c r="J160" s="56"/>
      <c r="K160" s="56"/>
      <c r="L160" s="56">
        <f>G160</f>
        <v>0</v>
      </c>
    </row>
    <row r="161" spans="1:12" ht="13.5">
      <c r="A161" s="58"/>
      <c r="B161" s="178" t="s">
        <v>198</v>
      </c>
      <c r="C161" s="54" t="s">
        <v>5</v>
      </c>
      <c r="D161" s="56">
        <v>2.3</v>
      </c>
      <c r="E161" s="56">
        <f>E158*D161</f>
        <v>495.006</v>
      </c>
      <c r="F161" s="54"/>
      <c r="G161" s="56">
        <f>F161*E161</f>
        <v>0</v>
      </c>
      <c r="H161" s="56"/>
      <c r="I161" s="56"/>
      <c r="J161" s="56"/>
      <c r="K161" s="56"/>
      <c r="L161" s="56">
        <f>G161</f>
        <v>0</v>
      </c>
    </row>
    <row r="162" spans="1:12" ht="13.5">
      <c r="A162" s="58"/>
      <c r="B162" s="179" t="s">
        <v>199</v>
      </c>
      <c r="C162" s="100" t="s">
        <v>15</v>
      </c>
      <c r="D162" s="100">
        <v>0.35</v>
      </c>
      <c r="E162" s="59">
        <f>E158*D162</f>
        <v>75.327</v>
      </c>
      <c r="F162" s="100"/>
      <c r="G162" s="56">
        <f>F162*E162</f>
        <v>0</v>
      </c>
      <c r="H162" s="56"/>
      <c r="I162" s="56"/>
      <c r="J162" s="56"/>
      <c r="K162" s="56"/>
      <c r="L162" s="56">
        <f>G162</f>
        <v>0</v>
      </c>
    </row>
    <row r="163" spans="1:12" ht="27">
      <c r="A163" s="161">
        <v>26</v>
      </c>
      <c r="B163" s="167" t="s">
        <v>200</v>
      </c>
      <c r="C163" s="165" t="s">
        <v>54</v>
      </c>
      <c r="D163" s="173"/>
      <c r="E163" s="163">
        <v>64.7</v>
      </c>
      <c r="F163" s="120"/>
      <c r="G163" s="120"/>
      <c r="H163" s="120"/>
      <c r="I163" s="120"/>
      <c r="J163" s="120"/>
      <c r="K163" s="120"/>
      <c r="L163" s="120"/>
    </row>
    <row r="164" spans="1:12" ht="13.5">
      <c r="A164" s="58"/>
      <c r="B164" s="158" t="s">
        <v>4</v>
      </c>
      <c r="C164" s="43" t="s">
        <v>2</v>
      </c>
      <c r="D164" s="120">
        <v>1</v>
      </c>
      <c r="E164" s="120">
        <f>E163*D164</f>
        <v>64.7</v>
      </c>
      <c r="F164" s="120"/>
      <c r="G164" s="120"/>
      <c r="H164" s="120"/>
      <c r="I164" s="120">
        <f>H164*E164</f>
        <v>0</v>
      </c>
      <c r="J164" s="120"/>
      <c r="K164" s="120"/>
      <c r="L164" s="120">
        <f>K164+I164+G164</f>
        <v>0</v>
      </c>
    </row>
    <row r="165" spans="1:12" ht="13.5">
      <c r="A165" s="58"/>
      <c r="B165" s="86" t="s">
        <v>217</v>
      </c>
      <c r="C165" s="43" t="s">
        <v>54</v>
      </c>
      <c r="D165" s="44"/>
      <c r="E165" s="120">
        <v>42.2</v>
      </c>
      <c r="F165" s="120"/>
      <c r="G165" s="120">
        <f>F165*E165</f>
        <v>0</v>
      </c>
      <c r="H165" s="120"/>
      <c r="I165" s="120"/>
      <c r="J165" s="120"/>
      <c r="K165" s="120"/>
      <c r="L165" s="120">
        <f>G165</f>
        <v>0</v>
      </c>
    </row>
    <row r="166" spans="1:12" ht="13.5">
      <c r="A166" s="58"/>
      <c r="B166" s="86" t="s">
        <v>201</v>
      </c>
      <c r="C166" s="43" t="s">
        <v>54</v>
      </c>
      <c r="D166" s="44"/>
      <c r="E166" s="120">
        <v>22.5</v>
      </c>
      <c r="F166" s="120"/>
      <c r="G166" s="120">
        <f>F166*E166</f>
        <v>0</v>
      </c>
      <c r="H166" s="120"/>
      <c r="I166" s="120"/>
      <c r="J166" s="120"/>
      <c r="K166" s="120"/>
      <c r="L166" s="120">
        <f>G166</f>
        <v>0</v>
      </c>
    </row>
    <row r="167" spans="1:12" ht="13.5">
      <c r="A167" s="58"/>
      <c r="B167" s="86" t="s">
        <v>203</v>
      </c>
      <c r="C167" s="43" t="s">
        <v>13</v>
      </c>
      <c r="D167" s="44"/>
      <c r="E167" s="120">
        <v>5</v>
      </c>
      <c r="F167" s="120"/>
      <c r="G167" s="120">
        <f>F167*E167</f>
        <v>0</v>
      </c>
      <c r="H167" s="120"/>
      <c r="I167" s="120"/>
      <c r="J167" s="120"/>
      <c r="K167" s="120"/>
      <c r="L167" s="120">
        <f>G167</f>
        <v>0</v>
      </c>
    </row>
    <row r="168" spans="1:12" ht="13.5">
      <c r="A168" s="58"/>
      <c r="B168" s="86" t="s">
        <v>202</v>
      </c>
      <c r="C168" s="43" t="s">
        <v>13</v>
      </c>
      <c r="D168" s="44"/>
      <c r="E168" s="120">
        <v>10</v>
      </c>
      <c r="F168" s="120"/>
      <c r="G168" s="120">
        <f>F168*E168</f>
        <v>0</v>
      </c>
      <c r="H168" s="120"/>
      <c r="I168" s="120"/>
      <c r="J168" s="120"/>
      <c r="K168" s="120"/>
      <c r="L168" s="120">
        <f>G168</f>
        <v>0</v>
      </c>
    </row>
    <row r="169" spans="1:12" ht="13.5">
      <c r="A169" s="58"/>
      <c r="B169" s="182" t="s">
        <v>35</v>
      </c>
      <c r="C169" s="69" t="s">
        <v>2</v>
      </c>
      <c r="D169" s="70">
        <v>0.5</v>
      </c>
      <c r="E169" s="159">
        <f>E163*D169</f>
        <v>32.35</v>
      </c>
      <c r="F169" s="120"/>
      <c r="G169" s="120">
        <f>F169*E169</f>
        <v>0</v>
      </c>
      <c r="H169" s="120"/>
      <c r="I169" s="120"/>
      <c r="J169" s="120"/>
      <c r="K169" s="120"/>
      <c r="L169" s="120">
        <f>G169</f>
        <v>0</v>
      </c>
    </row>
    <row r="170" spans="1:12" ht="27">
      <c r="A170" s="161">
        <v>27</v>
      </c>
      <c r="B170" s="167" t="s">
        <v>214</v>
      </c>
      <c r="C170" s="165" t="s">
        <v>15</v>
      </c>
      <c r="D170" s="173"/>
      <c r="E170" s="163">
        <v>0.92</v>
      </c>
      <c r="F170" s="120"/>
      <c r="G170" s="120"/>
      <c r="H170" s="120"/>
      <c r="I170" s="120"/>
      <c r="J170" s="120"/>
      <c r="K170" s="120"/>
      <c r="L170" s="120"/>
    </row>
    <row r="171" spans="1:12" ht="13.5">
      <c r="A171" s="58"/>
      <c r="B171" s="158" t="s">
        <v>4</v>
      </c>
      <c r="C171" s="43" t="s">
        <v>2</v>
      </c>
      <c r="D171" s="71">
        <v>1</v>
      </c>
      <c r="E171" s="159">
        <f>E170*D171</f>
        <v>0.92</v>
      </c>
      <c r="F171" s="159"/>
      <c r="G171" s="159"/>
      <c r="H171" s="159"/>
      <c r="I171" s="159">
        <f>H171*E171</f>
        <v>0</v>
      </c>
      <c r="J171" s="159"/>
      <c r="K171" s="159"/>
      <c r="L171" s="159">
        <f>K171+I171+G171</f>
        <v>0</v>
      </c>
    </row>
    <row r="172" spans="1:12" ht="13.5">
      <c r="A172" s="58"/>
      <c r="B172" s="97" t="s">
        <v>215</v>
      </c>
      <c r="C172" s="69" t="s">
        <v>15</v>
      </c>
      <c r="D172" s="59"/>
      <c r="E172" s="59">
        <v>0.92</v>
      </c>
      <c r="F172" s="59"/>
      <c r="G172" s="59">
        <f>F172*E172</f>
        <v>0</v>
      </c>
      <c r="H172" s="59"/>
      <c r="I172" s="59"/>
      <c r="J172" s="59"/>
      <c r="K172" s="59"/>
      <c r="L172" s="59">
        <f>G172</f>
        <v>0</v>
      </c>
    </row>
    <row r="173" spans="1:12" ht="13.5">
      <c r="A173" s="58"/>
      <c r="B173" s="97" t="s">
        <v>35</v>
      </c>
      <c r="C173" s="69" t="s">
        <v>2</v>
      </c>
      <c r="D173" s="59">
        <v>25</v>
      </c>
      <c r="E173" s="59">
        <f>E170*D173</f>
        <v>23</v>
      </c>
      <c r="F173" s="59"/>
      <c r="G173" s="59">
        <f>F173*E173</f>
        <v>0</v>
      </c>
      <c r="H173" s="59"/>
      <c r="I173" s="59"/>
      <c r="J173" s="59"/>
      <c r="K173" s="59"/>
      <c r="L173" s="59">
        <f>G173</f>
        <v>0</v>
      </c>
    </row>
    <row r="174" spans="1:12" ht="27">
      <c r="A174" s="161">
        <v>28</v>
      </c>
      <c r="B174" s="231" t="s">
        <v>377</v>
      </c>
      <c r="C174" s="116" t="s">
        <v>6</v>
      </c>
      <c r="D174" s="157"/>
      <c r="E174" s="157">
        <v>33.1</v>
      </c>
      <c r="F174" s="59"/>
      <c r="G174" s="59"/>
      <c r="H174" s="59"/>
      <c r="I174" s="59"/>
      <c r="J174" s="59"/>
      <c r="K174" s="59"/>
      <c r="L174" s="59"/>
    </row>
    <row r="175" spans="1:12" ht="13.5">
      <c r="A175" s="58"/>
      <c r="B175" s="158" t="s">
        <v>4</v>
      </c>
      <c r="C175" s="43" t="s">
        <v>2</v>
      </c>
      <c r="D175" s="71">
        <v>1</v>
      </c>
      <c r="E175" s="159">
        <f>E174*D175</f>
        <v>33.1</v>
      </c>
      <c r="F175" s="159"/>
      <c r="G175" s="159"/>
      <c r="H175" s="159"/>
      <c r="I175" s="159">
        <f>H175*E175</f>
        <v>0</v>
      </c>
      <c r="J175" s="159"/>
      <c r="K175" s="159"/>
      <c r="L175" s="159">
        <f>K175+I175+G175</f>
        <v>0</v>
      </c>
    </row>
    <row r="176" spans="1:12" ht="13.5">
      <c r="A176" s="58"/>
      <c r="B176" s="97" t="s">
        <v>216</v>
      </c>
      <c r="C176" s="69" t="s">
        <v>6</v>
      </c>
      <c r="D176" s="59">
        <v>1.05</v>
      </c>
      <c r="E176" s="59">
        <f>E174*D176</f>
        <v>34.755</v>
      </c>
      <c r="F176" s="59"/>
      <c r="G176" s="59">
        <f>F176*E176</f>
        <v>0</v>
      </c>
      <c r="H176" s="59"/>
      <c r="I176" s="59"/>
      <c r="J176" s="59"/>
      <c r="K176" s="59"/>
      <c r="L176" s="59">
        <f>G176</f>
        <v>0</v>
      </c>
    </row>
    <row r="177" spans="1:12" ht="13.5">
      <c r="A177" s="58"/>
      <c r="B177" s="97" t="s">
        <v>35</v>
      </c>
      <c r="C177" s="69" t="s">
        <v>2</v>
      </c>
      <c r="D177" s="59">
        <v>0.5</v>
      </c>
      <c r="E177" s="59">
        <f>E174*D177</f>
        <v>16.55</v>
      </c>
      <c r="F177" s="59"/>
      <c r="G177" s="59">
        <f>F177*E177</f>
        <v>0</v>
      </c>
      <c r="H177" s="59"/>
      <c r="I177" s="59"/>
      <c r="J177" s="59"/>
      <c r="K177" s="59"/>
      <c r="L177" s="59">
        <f>G177</f>
        <v>0</v>
      </c>
    </row>
    <row r="178" spans="1:12" ht="27">
      <c r="A178" s="161">
        <v>29</v>
      </c>
      <c r="B178" s="232" t="s">
        <v>218</v>
      </c>
      <c r="C178" s="116" t="s">
        <v>6</v>
      </c>
      <c r="D178" s="157"/>
      <c r="E178" s="157">
        <v>2.52</v>
      </c>
      <c r="F178" s="59"/>
      <c r="G178" s="59"/>
      <c r="H178" s="59"/>
      <c r="I178" s="59"/>
      <c r="J178" s="59"/>
      <c r="K178" s="59"/>
      <c r="L178" s="59"/>
    </row>
    <row r="179" spans="1:12" ht="13.5">
      <c r="A179" s="58"/>
      <c r="B179" s="158" t="s">
        <v>4</v>
      </c>
      <c r="C179" s="43" t="s">
        <v>2</v>
      </c>
      <c r="D179" s="71">
        <v>1</v>
      </c>
      <c r="E179" s="159">
        <f>E178*D179</f>
        <v>2.52</v>
      </c>
      <c r="F179" s="159"/>
      <c r="G179" s="159"/>
      <c r="H179" s="159"/>
      <c r="I179" s="159">
        <f>H179*E179</f>
        <v>0</v>
      </c>
      <c r="J179" s="159"/>
      <c r="K179" s="159"/>
      <c r="L179" s="159">
        <f>K179+I179+G179</f>
        <v>0</v>
      </c>
    </row>
    <row r="180" spans="1:12" ht="13.5">
      <c r="A180" s="58"/>
      <c r="B180" s="97" t="s">
        <v>219</v>
      </c>
      <c r="C180" s="69" t="s">
        <v>5</v>
      </c>
      <c r="D180" s="59">
        <v>0.15</v>
      </c>
      <c r="E180" s="59">
        <f>E178*D180</f>
        <v>0.378</v>
      </c>
      <c r="F180" s="59"/>
      <c r="G180" s="59">
        <f>F180*E180</f>
        <v>0</v>
      </c>
      <c r="H180" s="59"/>
      <c r="I180" s="59"/>
      <c r="J180" s="59"/>
      <c r="K180" s="59"/>
      <c r="L180" s="59">
        <f>G180</f>
        <v>0</v>
      </c>
    </row>
    <row r="181" spans="1:12" ht="13.5">
      <c r="A181" s="58"/>
      <c r="B181" s="97" t="s">
        <v>35</v>
      </c>
      <c r="C181" s="69" t="s">
        <v>2</v>
      </c>
      <c r="D181" s="59">
        <v>0.3</v>
      </c>
      <c r="E181" s="59">
        <f>E178*D181</f>
        <v>0.756</v>
      </c>
      <c r="F181" s="59"/>
      <c r="G181" s="59">
        <f>F181*E181</f>
        <v>0</v>
      </c>
      <c r="H181" s="59"/>
      <c r="I181" s="59"/>
      <c r="J181" s="59"/>
      <c r="K181" s="59"/>
      <c r="L181" s="59">
        <f>G181</f>
        <v>0</v>
      </c>
    </row>
    <row r="182" spans="1:12" ht="40.5">
      <c r="A182" s="161">
        <v>30</v>
      </c>
      <c r="B182" s="232" t="s">
        <v>220</v>
      </c>
      <c r="C182" s="116" t="s">
        <v>6</v>
      </c>
      <c r="D182" s="157"/>
      <c r="E182" s="157">
        <v>7.18</v>
      </c>
      <c r="F182" s="59"/>
      <c r="G182" s="59"/>
      <c r="H182" s="59"/>
      <c r="I182" s="59"/>
      <c r="J182" s="59"/>
      <c r="K182" s="59"/>
      <c r="L182" s="59"/>
    </row>
    <row r="183" spans="1:12" ht="13.5">
      <c r="A183" s="58"/>
      <c r="B183" s="158" t="s">
        <v>4</v>
      </c>
      <c r="C183" s="43" t="s">
        <v>2</v>
      </c>
      <c r="D183" s="120">
        <v>1</v>
      </c>
      <c r="E183" s="120">
        <f>E182*D183</f>
        <v>7.18</v>
      </c>
      <c r="F183" s="120"/>
      <c r="G183" s="120"/>
      <c r="H183" s="120"/>
      <c r="I183" s="120">
        <f>H183*E183</f>
        <v>0</v>
      </c>
      <c r="J183" s="120"/>
      <c r="K183" s="120"/>
      <c r="L183" s="120">
        <f>K183+I183+G183</f>
        <v>0</v>
      </c>
    </row>
    <row r="184" spans="1:12" ht="13.5">
      <c r="A184" s="58"/>
      <c r="B184" s="86" t="s">
        <v>221</v>
      </c>
      <c r="C184" s="43" t="s">
        <v>6</v>
      </c>
      <c r="D184" s="44">
        <v>1.05</v>
      </c>
      <c r="E184" s="56">
        <f>E182*D184</f>
        <v>7.539</v>
      </c>
      <c r="F184" s="56"/>
      <c r="G184" s="56">
        <f>F184*E184</f>
        <v>0</v>
      </c>
      <c r="H184" s="56"/>
      <c r="I184" s="56"/>
      <c r="J184" s="56"/>
      <c r="K184" s="56"/>
      <c r="L184" s="56">
        <f>G184</f>
        <v>0</v>
      </c>
    </row>
    <row r="185" spans="1:12" ht="13.5">
      <c r="A185" s="58"/>
      <c r="B185" s="86" t="s">
        <v>191</v>
      </c>
      <c r="C185" s="43" t="s">
        <v>3</v>
      </c>
      <c r="D185" s="44">
        <v>7.9</v>
      </c>
      <c r="E185" s="120">
        <f>E182*D185</f>
        <v>56.722</v>
      </c>
      <c r="F185" s="120"/>
      <c r="G185" s="120">
        <f>F185*E185</f>
        <v>0</v>
      </c>
      <c r="H185" s="120"/>
      <c r="I185" s="120"/>
      <c r="J185" s="120"/>
      <c r="K185" s="120"/>
      <c r="L185" s="120">
        <f>G185</f>
        <v>0</v>
      </c>
    </row>
    <row r="186" spans="1:12" ht="13.5">
      <c r="A186" s="58"/>
      <c r="B186" s="182" t="s">
        <v>35</v>
      </c>
      <c r="C186" s="69" t="s">
        <v>2</v>
      </c>
      <c r="D186" s="70">
        <v>0.46</v>
      </c>
      <c r="E186" s="159">
        <f>E182*D186</f>
        <v>3.3028</v>
      </c>
      <c r="F186" s="120"/>
      <c r="G186" s="120">
        <f>F186*E186</f>
        <v>0</v>
      </c>
      <c r="H186" s="120"/>
      <c r="I186" s="120"/>
      <c r="J186" s="120"/>
      <c r="K186" s="120"/>
      <c r="L186" s="120">
        <f>G186</f>
        <v>0</v>
      </c>
    </row>
    <row r="187" spans="1:12" ht="40.5">
      <c r="A187" s="161">
        <v>31</v>
      </c>
      <c r="B187" s="156" t="s">
        <v>223</v>
      </c>
      <c r="C187" s="116" t="s">
        <v>6</v>
      </c>
      <c r="D187" s="117"/>
      <c r="E187" s="157">
        <v>8.09</v>
      </c>
      <c r="F187" s="120"/>
      <c r="G187" s="120"/>
      <c r="H187" s="120"/>
      <c r="I187" s="120"/>
      <c r="J187" s="120"/>
      <c r="K187" s="120"/>
      <c r="L187" s="120"/>
    </row>
    <row r="188" spans="1:12" ht="13.5">
      <c r="A188" s="58"/>
      <c r="B188" s="158" t="s">
        <v>4</v>
      </c>
      <c r="C188" s="43" t="s">
        <v>2</v>
      </c>
      <c r="D188" s="119">
        <v>1</v>
      </c>
      <c r="E188" s="120">
        <f>E187*D188</f>
        <v>8.09</v>
      </c>
      <c r="F188" s="120"/>
      <c r="G188" s="120"/>
      <c r="H188" s="120"/>
      <c r="I188" s="120">
        <f>H188*E188</f>
        <v>0</v>
      </c>
      <c r="J188" s="120"/>
      <c r="K188" s="120"/>
      <c r="L188" s="120">
        <f>K188+I188+G188</f>
        <v>0</v>
      </c>
    </row>
    <row r="189" spans="1:12" ht="16.5" customHeight="1">
      <c r="A189" s="58"/>
      <c r="B189" s="182" t="s">
        <v>224</v>
      </c>
      <c r="C189" s="69" t="s">
        <v>6</v>
      </c>
      <c r="D189" s="70">
        <v>1.03</v>
      </c>
      <c r="E189" s="59">
        <f>E187*D189</f>
        <v>8.3327</v>
      </c>
      <c r="F189" s="59"/>
      <c r="G189" s="59">
        <f>F189*E189</f>
        <v>0</v>
      </c>
      <c r="H189" s="59"/>
      <c r="I189" s="59"/>
      <c r="J189" s="59"/>
      <c r="K189" s="59"/>
      <c r="L189" s="56">
        <f>G189</f>
        <v>0</v>
      </c>
    </row>
    <row r="190" spans="1:12" ht="40.5">
      <c r="A190" s="161">
        <v>32</v>
      </c>
      <c r="B190" s="156" t="s">
        <v>225</v>
      </c>
      <c r="C190" s="116" t="s">
        <v>127</v>
      </c>
      <c r="D190" s="117"/>
      <c r="E190" s="157">
        <v>1</v>
      </c>
      <c r="F190" s="120"/>
      <c r="G190" s="120"/>
      <c r="H190" s="120"/>
      <c r="I190" s="120"/>
      <c r="J190" s="120"/>
      <c r="K190" s="120"/>
      <c r="L190" s="120"/>
    </row>
    <row r="191" spans="1:12" ht="13.5">
      <c r="A191" s="58"/>
      <c r="B191" s="158" t="s">
        <v>4</v>
      </c>
      <c r="C191" s="43" t="s">
        <v>2</v>
      </c>
      <c r="D191" s="120">
        <v>1</v>
      </c>
      <c r="E191" s="120">
        <f>E190*D191</f>
        <v>1</v>
      </c>
      <c r="F191" s="120"/>
      <c r="G191" s="120"/>
      <c r="H191" s="120"/>
      <c r="I191" s="120">
        <f>H191*E191</f>
        <v>0</v>
      </c>
      <c r="J191" s="120"/>
      <c r="K191" s="120"/>
      <c r="L191" s="120">
        <f>K191+I191+G191</f>
        <v>0</v>
      </c>
    </row>
    <row r="192" spans="1:12" ht="13.5">
      <c r="A192" s="58"/>
      <c r="B192" s="86" t="s">
        <v>226</v>
      </c>
      <c r="C192" s="43" t="s">
        <v>13</v>
      </c>
      <c r="D192" s="44"/>
      <c r="E192" s="56">
        <v>1</v>
      </c>
      <c r="F192" s="56"/>
      <c r="G192" s="56">
        <f>F192*E192</f>
        <v>0</v>
      </c>
      <c r="H192" s="56"/>
      <c r="I192" s="56"/>
      <c r="J192" s="56"/>
      <c r="K192" s="56"/>
      <c r="L192" s="56">
        <f>G192</f>
        <v>0</v>
      </c>
    </row>
    <row r="193" spans="1:12" ht="13.5">
      <c r="A193" s="58"/>
      <c r="B193" s="86" t="s">
        <v>227</v>
      </c>
      <c r="C193" s="43" t="s">
        <v>54</v>
      </c>
      <c r="D193" s="44"/>
      <c r="E193" s="120">
        <v>30</v>
      </c>
      <c r="F193" s="120"/>
      <c r="G193" s="120">
        <f>F193*E193</f>
        <v>0</v>
      </c>
      <c r="H193" s="120"/>
      <c r="I193" s="120"/>
      <c r="J193" s="120"/>
      <c r="K193" s="120"/>
      <c r="L193" s="120">
        <f>G193</f>
        <v>0</v>
      </c>
    </row>
    <row r="194" spans="1:12" ht="13.5">
      <c r="A194" s="58"/>
      <c r="B194" s="182" t="s">
        <v>35</v>
      </c>
      <c r="C194" s="69" t="s">
        <v>2</v>
      </c>
      <c r="D194" s="70">
        <v>25</v>
      </c>
      <c r="E194" s="159">
        <f>E190*D194</f>
        <v>25</v>
      </c>
      <c r="F194" s="120"/>
      <c r="G194" s="120">
        <f>F194*E194</f>
        <v>0</v>
      </c>
      <c r="H194" s="120"/>
      <c r="I194" s="120"/>
      <c r="J194" s="120"/>
      <c r="K194" s="120"/>
      <c r="L194" s="120">
        <f>G194</f>
        <v>0</v>
      </c>
    </row>
    <row r="195" spans="1:12" ht="12.75">
      <c r="A195" s="187">
        <v>33</v>
      </c>
      <c r="B195" s="188" t="s">
        <v>126</v>
      </c>
      <c r="C195" s="189" t="s">
        <v>127</v>
      </c>
      <c r="D195" s="190"/>
      <c r="E195" s="191">
        <v>1</v>
      </c>
      <c r="F195" s="192"/>
      <c r="G195" s="192"/>
      <c r="H195" s="192"/>
      <c r="I195" s="192"/>
      <c r="J195" s="192"/>
      <c r="K195" s="192"/>
      <c r="L195" s="192"/>
    </row>
    <row r="196" spans="1:12" ht="13.5">
      <c r="A196" s="193"/>
      <c r="B196" s="194" t="s">
        <v>67</v>
      </c>
      <c r="C196" s="95" t="s">
        <v>2</v>
      </c>
      <c r="D196" s="192">
        <v>1</v>
      </c>
      <c r="E196" s="192">
        <f>E195*D196</f>
        <v>1</v>
      </c>
      <c r="F196" s="195"/>
      <c r="G196" s="196"/>
      <c r="H196" s="196"/>
      <c r="I196" s="196">
        <f>H196*E196</f>
        <v>0</v>
      </c>
      <c r="J196" s="196"/>
      <c r="K196" s="196"/>
      <c r="L196" s="196">
        <f>K196+I196+G196</f>
        <v>0</v>
      </c>
    </row>
    <row r="197" spans="1:12" ht="13.5">
      <c r="A197" s="193"/>
      <c r="B197" s="197" t="s">
        <v>128</v>
      </c>
      <c r="C197" s="198" t="s">
        <v>2</v>
      </c>
      <c r="D197" s="233">
        <v>1</v>
      </c>
      <c r="E197" s="192">
        <f>E195*D197</f>
        <v>1</v>
      </c>
      <c r="F197" s="192"/>
      <c r="G197" s="196">
        <f>F197*E197</f>
        <v>0</v>
      </c>
      <c r="H197" s="192"/>
      <c r="I197" s="192"/>
      <c r="J197" s="192"/>
      <c r="K197" s="192"/>
      <c r="L197" s="196">
        <f>K197+I197+G197</f>
        <v>0</v>
      </c>
    </row>
    <row r="198" spans="1:12" ht="16.5" customHeight="1">
      <c r="A198" s="199"/>
      <c r="B198" s="200" t="s">
        <v>55</v>
      </c>
      <c r="C198" s="201"/>
      <c r="D198" s="202"/>
      <c r="E198" s="60"/>
      <c r="F198" s="61"/>
      <c r="G198" s="61">
        <f>SUM(G13:G197)</f>
        <v>0</v>
      </c>
      <c r="H198" s="61"/>
      <c r="I198" s="61"/>
      <c r="J198" s="61"/>
      <c r="K198" s="61"/>
      <c r="L198" s="61">
        <f>SUM(L13:L197)</f>
        <v>0</v>
      </c>
    </row>
    <row r="199" spans="1:12" ht="12.75">
      <c r="A199" s="141"/>
      <c r="B199" s="162" t="s">
        <v>56</v>
      </c>
      <c r="C199" s="203">
        <v>0.05</v>
      </c>
      <c r="D199" s="202"/>
      <c r="E199" s="60"/>
      <c r="F199" s="61"/>
      <c r="G199" s="61"/>
      <c r="H199" s="61"/>
      <c r="I199" s="61"/>
      <c r="J199" s="61"/>
      <c r="K199" s="61"/>
      <c r="L199" s="56">
        <f>G198*C199</f>
        <v>0</v>
      </c>
    </row>
    <row r="200" spans="1:12" ht="13.5">
      <c r="A200" s="141"/>
      <c r="B200" s="113" t="s">
        <v>9</v>
      </c>
      <c r="C200" s="203"/>
      <c r="D200" s="202"/>
      <c r="E200" s="60"/>
      <c r="F200" s="61"/>
      <c r="G200" s="61"/>
      <c r="H200" s="61"/>
      <c r="I200" s="61"/>
      <c r="J200" s="61"/>
      <c r="K200" s="61"/>
      <c r="L200" s="56">
        <f>L199+L198</f>
        <v>0</v>
      </c>
    </row>
    <row r="201" spans="1:12" ht="13.5">
      <c r="A201" s="204"/>
      <c r="B201" s="205" t="s">
        <v>57</v>
      </c>
      <c r="C201" s="206">
        <v>0.1</v>
      </c>
      <c r="D201" s="202"/>
      <c r="E201" s="60"/>
      <c r="F201" s="61"/>
      <c r="G201" s="61"/>
      <c r="H201" s="61"/>
      <c r="I201" s="61"/>
      <c r="J201" s="61"/>
      <c r="K201" s="61"/>
      <c r="L201" s="56">
        <f>L200*C201</f>
        <v>0</v>
      </c>
    </row>
    <row r="202" spans="1:12" ht="13.5">
      <c r="A202" s="204"/>
      <c r="B202" s="200" t="s">
        <v>55</v>
      </c>
      <c r="C202" s="206"/>
      <c r="D202" s="202"/>
      <c r="E202" s="60"/>
      <c r="F202" s="61"/>
      <c r="G202" s="61"/>
      <c r="H202" s="61"/>
      <c r="I202" s="61"/>
      <c r="J202" s="61"/>
      <c r="K202" s="61"/>
      <c r="L202" s="56">
        <f>L201+L200</f>
        <v>0</v>
      </c>
    </row>
    <row r="203" spans="1:12" ht="13.5">
      <c r="A203" s="204"/>
      <c r="B203" s="207" t="s">
        <v>58</v>
      </c>
      <c r="C203" s="203">
        <v>0.08</v>
      </c>
      <c r="D203" s="162"/>
      <c r="E203" s="208"/>
      <c r="F203" s="207"/>
      <c r="G203" s="166"/>
      <c r="H203" s="166"/>
      <c r="I203" s="166"/>
      <c r="J203" s="209"/>
      <c r="K203" s="209"/>
      <c r="L203" s="210">
        <f>L202*C203</f>
        <v>0</v>
      </c>
    </row>
    <row r="204" spans="1:12" ht="13.5">
      <c r="A204" s="211"/>
      <c r="B204" s="113" t="s">
        <v>9</v>
      </c>
      <c r="C204" s="212"/>
      <c r="D204" s="212"/>
      <c r="E204" s="212"/>
      <c r="F204" s="212"/>
      <c r="G204" s="213"/>
      <c r="H204" s="213"/>
      <c r="I204" s="213"/>
      <c r="J204" s="213"/>
      <c r="K204" s="213"/>
      <c r="L204" s="44">
        <f>SUM(L202:L203)</f>
        <v>0</v>
      </c>
    </row>
    <row r="205" spans="1:12" ht="13.5">
      <c r="A205" s="211"/>
      <c r="B205" s="214" t="s">
        <v>63</v>
      </c>
      <c r="C205" s="215">
        <v>0.05</v>
      </c>
      <c r="D205" s="216"/>
      <c r="E205" s="216"/>
      <c r="F205" s="216"/>
      <c r="G205" s="216"/>
      <c r="H205" s="216"/>
      <c r="I205" s="216"/>
      <c r="J205" s="216"/>
      <c r="K205" s="216"/>
      <c r="L205" s="44">
        <f>L204*C205</f>
        <v>0</v>
      </c>
    </row>
    <row r="206" spans="1:12" ht="13.5">
      <c r="A206" s="211"/>
      <c r="B206" s="216" t="s">
        <v>9</v>
      </c>
      <c r="C206" s="165"/>
      <c r="D206" s="216"/>
      <c r="E206" s="216"/>
      <c r="F206" s="216"/>
      <c r="G206" s="216"/>
      <c r="H206" s="216"/>
      <c r="I206" s="216"/>
      <c r="J206" s="216"/>
      <c r="K206" s="216"/>
      <c r="L206" s="44">
        <f>SUM(L204:L205)</f>
        <v>0</v>
      </c>
    </row>
    <row r="207" spans="1:12" ht="13.5">
      <c r="A207" s="211"/>
      <c r="B207" s="214" t="s">
        <v>64</v>
      </c>
      <c r="C207" s="215">
        <v>0.18</v>
      </c>
      <c r="D207" s="216"/>
      <c r="E207" s="216"/>
      <c r="F207" s="216"/>
      <c r="G207" s="216"/>
      <c r="H207" s="216"/>
      <c r="I207" s="216"/>
      <c r="J207" s="216"/>
      <c r="K207" s="216"/>
      <c r="L207" s="44">
        <f>L206*C207</f>
        <v>0</v>
      </c>
    </row>
    <row r="208" spans="1:12" ht="13.5">
      <c r="A208" s="211"/>
      <c r="B208" s="216" t="s">
        <v>59</v>
      </c>
      <c r="C208" s="216"/>
      <c r="D208" s="216"/>
      <c r="E208" s="216"/>
      <c r="F208" s="216"/>
      <c r="G208" s="216"/>
      <c r="H208" s="216"/>
      <c r="I208" s="216"/>
      <c r="J208" s="216"/>
      <c r="K208" s="216"/>
      <c r="L208" s="173">
        <f>L207+L206</f>
        <v>0</v>
      </c>
    </row>
    <row r="209" ht="13.5">
      <c r="A209" s="64"/>
    </row>
    <row r="210" ht="13.5">
      <c r="L210" s="51"/>
    </row>
  </sheetData>
  <sheetProtection/>
  <mergeCells count="14">
    <mergeCell ref="A155:A157"/>
    <mergeCell ref="B62:E62"/>
    <mergeCell ref="A63:A65"/>
    <mergeCell ref="A9:A10"/>
    <mergeCell ref="B9:B10"/>
    <mergeCell ref="C9:C10"/>
    <mergeCell ref="A43:A44"/>
    <mergeCell ref="B12:E12"/>
    <mergeCell ref="J9:K9"/>
    <mergeCell ref="L9:L10"/>
    <mergeCell ref="B22:E22"/>
    <mergeCell ref="F9:G9"/>
    <mergeCell ref="H9:I9"/>
    <mergeCell ref="D9:E9"/>
  </mergeCells>
  <conditionalFormatting sqref="C113:D116 C122:C124 C135:C136 D138 C145:C146 C138:C143 C144:D144">
    <cfRule type="cellIs" priority="26" dxfId="15" operator="equal" stopIfTrue="1">
      <formula>0</formula>
    </cfRule>
  </conditionalFormatting>
  <conditionalFormatting sqref="C173:C174">
    <cfRule type="cellIs" priority="9" dxfId="15" operator="equal" stopIfTrue="1">
      <formula>0</formula>
    </cfRule>
  </conditionalFormatting>
  <conditionalFormatting sqref="D171">
    <cfRule type="cellIs" priority="12" dxfId="15" operator="equal" stopIfTrue="1">
      <formula>0</formula>
    </cfRule>
  </conditionalFormatting>
  <conditionalFormatting sqref="C171">
    <cfRule type="cellIs" priority="11" dxfId="15" operator="equal" stopIfTrue="1">
      <formula>0</formula>
    </cfRule>
  </conditionalFormatting>
  <conditionalFormatting sqref="C172">
    <cfRule type="cellIs" priority="10" dxfId="15" operator="equal" stopIfTrue="1">
      <formula>0</formula>
    </cfRule>
  </conditionalFormatting>
  <conditionalFormatting sqref="C177:C178 C182">
    <cfRule type="cellIs" priority="5" dxfId="15" operator="equal" stopIfTrue="1">
      <formula>0</formula>
    </cfRule>
  </conditionalFormatting>
  <conditionalFormatting sqref="C181">
    <cfRule type="cellIs" priority="1" dxfId="15" operator="equal" stopIfTrue="1">
      <formula>0</formula>
    </cfRule>
  </conditionalFormatting>
  <conditionalFormatting sqref="D175">
    <cfRule type="cellIs" priority="8" dxfId="15" operator="equal" stopIfTrue="1">
      <formula>0</formula>
    </cfRule>
  </conditionalFormatting>
  <conditionalFormatting sqref="C175">
    <cfRule type="cellIs" priority="7" dxfId="15" operator="equal" stopIfTrue="1">
      <formula>0</formula>
    </cfRule>
  </conditionalFormatting>
  <conditionalFormatting sqref="C176">
    <cfRule type="cellIs" priority="6" dxfId="15" operator="equal" stopIfTrue="1">
      <formula>0</formula>
    </cfRule>
  </conditionalFormatting>
  <conditionalFormatting sqref="D179">
    <cfRule type="cellIs" priority="4" dxfId="15" operator="equal" stopIfTrue="1">
      <formula>0</formula>
    </cfRule>
  </conditionalFormatting>
  <conditionalFormatting sqref="C179">
    <cfRule type="cellIs" priority="3" dxfId="15" operator="equal" stopIfTrue="1">
      <formula>0</formula>
    </cfRule>
  </conditionalFormatting>
  <conditionalFormatting sqref="C180">
    <cfRule type="cellIs" priority="2" dxfId="1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8"/>
  <sheetViews>
    <sheetView zoomScalePageLayoutView="0" workbookViewId="0" topLeftCell="A7">
      <selection activeCell="J13" sqref="J13:J208"/>
    </sheetView>
  </sheetViews>
  <sheetFormatPr defaultColWidth="8.75390625" defaultRowHeight="12.75"/>
  <cols>
    <col min="1" max="1" width="4.375" style="2" customWidth="1"/>
    <col min="2" max="2" width="43.125" style="2" customWidth="1"/>
    <col min="3" max="4" width="9.375" style="2" customWidth="1"/>
    <col min="5" max="5" width="12.625" style="2" bestFit="1" customWidth="1"/>
    <col min="6" max="6" width="9.75390625" style="2" customWidth="1"/>
    <col min="7" max="7" width="11.875" style="2" customWidth="1"/>
    <col min="8" max="10" width="9.125" style="2" customWidth="1"/>
    <col min="11" max="11" width="10.625" style="2" customWidth="1"/>
    <col min="12" max="12" width="14.125" style="2" customWidth="1"/>
    <col min="13" max="16384" width="8.75390625" style="2" customWidth="1"/>
  </cols>
  <sheetData>
    <row r="2" spans="2:12" ht="18" customHeight="1">
      <c r="B2" s="26" t="s">
        <v>366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6.5" customHeight="1">
      <c r="B3" s="26" t="s">
        <v>60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3.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21" customHeight="1">
      <c r="B5" s="26"/>
      <c r="C5" s="27" t="s">
        <v>118</v>
      </c>
      <c r="D5" s="27"/>
      <c r="E5" s="27"/>
      <c r="F5" s="27"/>
      <c r="G5" s="27"/>
      <c r="H5" s="26"/>
      <c r="I5" s="26"/>
      <c r="J5" s="26"/>
      <c r="K5" s="28"/>
      <c r="L5" s="26"/>
    </row>
    <row r="6" spans="2:12" ht="18.75" customHeight="1">
      <c r="B6" s="26"/>
      <c r="C6" s="26" t="s">
        <v>129</v>
      </c>
      <c r="D6" s="26"/>
      <c r="E6" s="26"/>
      <c r="F6" s="26"/>
      <c r="G6" s="26"/>
      <c r="H6" s="26"/>
      <c r="I6" s="26"/>
      <c r="J6" s="26"/>
      <c r="K6" s="26"/>
      <c r="L6" s="26"/>
    </row>
    <row r="7" spans="2:12" ht="13.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9" spans="1:12" ht="42.75" customHeight="1">
      <c r="A9" s="440" t="s">
        <v>1</v>
      </c>
      <c r="B9" s="442" t="s">
        <v>43</v>
      </c>
      <c r="C9" s="442" t="s">
        <v>10</v>
      </c>
      <c r="D9" s="434" t="s">
        <v>44</v>
      </c>
      <c r="E9" s="435"/>
      <c r="F9" s="432" t="s">
        <v>32</v>
      </c>
      <c r="G9" s="433"/>
      <c r="H9" s="427" t="s">
        <v>31</v>
      </c>
      <c r="I9" s="428"/>
      <c r="J9" s="427" t="s">
        <v>62</v>
      </c>
      <c r="K9" s="428"/>
      <c r="L9" s="429" t="s">
        <v>9</v>
      </c>
    </row>
    <row r="10" spans="1:12" ht="72" customHeight="1">
      <c r="A10" s="441"/>
      <c r="B10" s="443"/>
      <c r="C10" s="443"/>
      <c r="D10" s="31" t="s">
        <v>46</v>
      </c>
      <c r="E10" s="31" t="s">
        <v>0</v>
      </c>
      <c r="F10" s="32" t="s">
        <v>33</v>
      </c>
      <c r="G10" s="33" t="s">
        <v>9</v>
      </c>
      <c r="H10" s="34" t="s">
        <v>33</v>
      </c>
      <c r="I10" s="33" t="s">
        <v>9</v>
      </c>
      <c r="J10" s="34" t="s">
        <v>33</v>
      </c>
      <c r="K10" s="33" t="s">
        <v>9</v>
      </c>
      <c r="L10" s="430"/>
    </row>
    <row r="11" spans="1:12" ht="13.5">
      <c r="A11" s="35" t="s">
        <v>34</v>
      </c>
      <c r="B11" s="35">
        <v>2</v>
      </c>
      <c r="C11" s="36">
        <v>3</v>
      </c>
      <c r="D11" s="37" t="s">
        <v>47</v>
      </c>
      <c r="E11" s="38">
        <v>5</v>
      </c>
      <c r="F11" s="36">
        <v>6</v>
      </c>
      <c r="G11" s="38">
        <v>7</v>
      </c>
      <c r="H11" s="36">
        <v>8</v>
      </c>
      <c r="I11" s="38">
        <v>9</v>
      </c>
      <c r="J11" s="38">
        <v>10</v>
      </c>
      <c r="K11" s="38">
        <v>11</v>
      </c>
      <c r="L11" s="35">
        <v>12</v>
      </c>
    </row>
    <row r="12" spans="1:12" ht="23.25" customHeight="1">
      <c r="A12" s="199"/>
      <c r="B12" s="446" t="s">
        <v>235</v>
      </c>
      <c r="C12" s="431"/>
      <c r="D12" s="431"/>
      <c r="E12" s="431"/>
      <c r="F12" s="39"/>
      <c r="G12" s="40"/>
      <c r="H12" s="41"/>
      <c r="I12" s="40"/>
      <c r="J12" s="40"/>
      <c r="K12" s="40"/>
      <c r="L12" s="42"/>
    </row>
    <row r="13" spans="1:12" ht="27">
      <c r="A13" s="160">
        <v>1</v>
      </c>
      <c r="B13" s="265" t="s">
        <v>236</v>
      </c>
      <c r="C13" s="267" t="s">
        <v>6</v>
      </c>
      <c r="D13" s="268"/>
      <c r="E13" s="269">
        <v>14.7</v>
      </c>
      <c r="F13" s="46"/>
      <c r="G13" s="48"/>
      <c r="H13" s="50"/>
      <c r="I13" s="48"/>
      <c r="J13" s="48"/>
      <c r="K13" s="48"/>
      <c r="L13" s="48"/>
    </row>
    <row r="14" spans="1:12" ht="13.5">
      <c r="A14" s="263"/>
      <c r="B14" s="272" t="s">
        <v>237</v>
      </c>
      <c r="C14" s="53" t="s">
        <v>2</v>
      </c>
      <c r="D14" s="273">
        <v>1</v>
      </c>
      <c r="E14" s="273">
        <f>E13*D14</f>
        <v>14.7</v>
      </c>
      <c r="F14" s="48"/>
      <c r="G14" s="48"/>
      <c r="H14" s="48"/>
      <c r="I14" s="48">
        <f>H14*E14</f>
        <v>0</v>
      </c>
      <c r="J14" s="48"/>
      <c r="K14" s="48"/>
      <c r="L14" s="48">
        <f>I14</f>
        <v>0</v>
      </c>
    </row>
    <row r="15" spans="1:12" ht="27">
      <c r="A15" s="160">
        <v>2</v>
      </c>
      <c r="B15" s="265" t="s">
        <v>238</v>
      </c>
      <c r="C15" s="267" t="s">
        <v>54</v>
      </c>
      <c r="D15" s="269"/>
      <c r="E15" s="269">
        <v>38.4</v>
      </c>
      <c r="F15" s="48"/>
      <c r="G15" s="48"/>
      <c r="H15" s="48"/>
      <c r="I15" s="48"/>
      <c r="J15" s="48"/>
      <c r="K15" s="48"/>
      <c r="L15" s="48"/>
    </row>
    <row r="16" spans="1:12" ht="13.5">
      <c r="A16" s="263"/>
      <c r="B16" s="272" t="s">
        <v>237</v>
      </c>
      <c r="C16" s="53" t="s">
        <v>2</v>
      </c>
      <c r="D16" s="273">
        <v>1</v>
      </c>
      <c r="E16" s="273">
        <f>E15*D16</f>
        <v>38.4</v>
      </c>
      <c r="F16" s="48"/>
      <c r="G16" s="48"/>
      <c r="H16" s="48"/>
      <c r="I16" s="48">
        <f>H16*E16</f>
        <v>0</v>
      </c>
      <c r="J16" s="48"/>
      <c r="K16" s="48"/>
      <c r="L16" s="48">
        <f>I16</f>
        <v>0</v>
      </c>
    </row>
    <row r="17" spans="1:12" ht="13.5">
      <c r="A17" s="263"/>
      <c r="B17" s="272" t="s">
        <v>35</v>
      </c>
      <c r="C17" s="53" t="s">
        <v>2</v>
      </c>
      <c r="D17" s="273">
        <v>0.2</v>
      </c>
      <c r="E17" s="273">
        <f>E15*D17</f>
        <v>7.68</v>
      </c>
      <c r="F17" s="48"/>
      <c r="G17" s="48">
        <f>F17*E17</f>
        <v>0</v>
      </c>
      <c r="H17" s="48"/>
      <c r="I17" s="48"/>
      <c r="J17" s="48"/>
      <c r="K17" s="48"/>
      <c r="L17" s="48">
        <f>G17</f>
        <v>0</v>
      </c>
    </row>
    <row r="18" spans="1:12" ht="27">
      <c r="A18" s="160">
        <v>3</v>
      </c>
      <c r="B18" s="265" t="s">
        <v>239</v>
      </c>
      <c r="C18" s="267" t="s">
        <v>6</v>
      </c>
      <c r="D18" s="269"/>
      <c r="E18" s="269">
        <v>14.7</v>
      </c>
      <c r="F18" s="48"/>
      <c r="G18" s="48"/>
      <c r="H18" s="48"/>
      <c r="I18" s="48"/>
      <c r="J18" s="48"/>
      <c r="K18" s="48"/>
      <c r="L18" s="48"/>
    </row>
    <row r="19" spans="1:12" ht="13.5">
      <c r="A19" s="263"/>
      <c r="B19" s="158" t="s">
        <v>4</v>
      </c>
      <c r="C19" s="43" t="s">
        <v>2</v>
      </c>
      <c r="D19" s="119">
        <v>1</v>
      </c>
      <c r="E19" s="120">
        <f>E18*D19</f>
        <v>14.7</v>
      </c>
      <c r="F19" s="120"/>
      <c r="G19" s="120"/>
      <c r="H19" s="120"/>
      <c r="I19" s="120">
        <f>H19*E19</f>
        <v>0</v>
      </c>
      <c r="J19" s="120"/>
      <c r="K19" s="120"/>
      <c r="L19" s="120">
        <f>K19+I19+G19</f>
        <v>0</v>
      </c>
    </row>
    <row r="20" spans="1:12" ht="27">
      <c r="A20" s="263"/>
      <c r="B20" s="86" t="s">
        <v>186</v>
      </c>
      <c r="C20" s="43" t="s">
        <v>6</v>
      </c>
      <c r="D20" s="44">
        <v>1.05</v>
      </c>
      <c r="E20" s="56">
        <f>E18*D20</f>
        <v>15.435</v>
      </c>
      <c r="F20" s="56"/>
      <c r="G20" s="56">
        <f>F20*E20</f>
        <v>0</v>
      </c>
      <c r="H20" s="56"/>
      <c r="I20" s="56"/>
      <c r="J20" s="56"/>
      <c r="K20" s="56"/>
      <c r="L20" s="56">
        <f>G20</f>
        <v>0</v>
      </c>
    </row>
    <row r="21" spans="1:12" ht="13.5">
      <c r="A21" s="263"/>
      <c r="B21" s="86" t="s">
        <v>191</v>
      </c>
      <c r="C21" s="43" t="s">
        <v>3</v>
      </c>
      <c r="D21" s="44">
        <v>7.9</v>
      </c>
      <c r="E21" s="120">
        <f>E18*D21</f>
        <v>116.13</v>
      </c>
      <c r="F21" s="120"/>
      <c r="G21" s="120">
        <f>F21*E21</f>
        <v>0</v>
      </c>
      <c r="H21" s="120"/>
      <c r="I21" s="120"/>
      <c r="J21" s="120"/>
      <c r="K21" s="120"/>
      <c r="L21" s="120">
        <f>G21</f>
        <v>0</v>
      </c>
    </row>
    <row r="22" spans="1:12" ht="13.5">
      <c r="A22" s="263"/>
      <c r="B22" s="182" t="s">
        <v>35</v>
      </c>
      <c r="C22" s="69" t="s">
        <v>2</v>
      </c>
      <c r="D22" s="70">
        <v>0.46</v>
      </c>
      <c r="E22" s="159">
        <f>E18*D22</f>
        <v>6.762</v>
      </c>
      <c r="F22" s="120"/>
      <c r="G22" s="120">
        <f>F22*E22</f>
        <v>0</v>
      </c>
      <c r="H22" s="120"/>
      <c r="I22" s="120"/>
      <c r="J22" s="120"/>
      <c r="K22" s="120"/>
      <c r="L22" s="120">
        <f>G22</f>
        <v>0</v>
      </c>
    </row>
    <row r="23" spans="1:12" ht="29.25" customHeight="1">
      <c r="A23" s="161">
        <v>4</v>
      </c>
      <c r="B23" s="156" t="s">
        <v>378</v>
      </c>
      <c r="C23" s="116" t="s">
        <v>54</v>
      </c>
      <c r="D23" s="117"/>
      <c r="E23" s="157">
        <v>38.4</v>
      </c>
      <c r="F23" s="120"/>
      <c r="G23" s="120"/>
      <c r="H23" s="120"/>
      <c r="I23" s="120"/>
      <c r="J23" s="120"/>
      <c r="K23" s="120"/>
      <c r="L23" s="120"/>
    </row>
    <row r="24" spans="1:12" ht="13.5">
      <c r="A24" s="99"/>
      <c r="B24" s="158" t="s">
        <v>4</v>
      </c>
      <c r="C24" s="43" t="s">
        <v>2</v>
      </c>
      <c r="D24" s="119">
        <v>1</v>
      </c>
      <c r="E24" s="120">
        <f>E23*D24</f>
        <v>38.4</v>
      </c>
      <c r="F24" s="120"/>
      <c r="G24" s="120"/>
      <c r="H24" s="120"/>
      <c r="I24" s="120">
        <f>H24*E24</f>
        <v>0</v>
      </c>
      <c r="J24" s="120"/>
      <c r="K24" s="120"/>
      <c r="L24" s="120">
        <f aca="true" t="shared" si="0" ref="L24:L29">K24+I24+G24</f>
        <v>0</v>
      </c>
    </row>
    <row r="25" spans="1:12" ht="13.5">
      <c r="A25" s="99"/>
      <c r="B25" s="182" t="s">
        <v>240</v>
      </c>
      <c r="C25" s="69" t="s">
        <v>54</v>
      </c>
      <c r="D25" s="70"/>
      <c r="E25" s="159">
        <v>114</v>
      </c>
      <c r="F25" s="120"/>
      <c r="G25" s="120">
        <f>F25*E25</f>
        <v>0</v>
      </c>
      <c r="H25" s="120"/>
      <c r="I25" s="120"/>
      <c r="J25" s="120"/>
      <c r="K25" s="120"/>
      <c r="L25" s="120">
        <f t="shared" si="0"/>
        <v>0</v>
      </c>
    </row>
    <row r="26" spans="1:12" ht="13.5">
      <c r="A26" s="99"/>
      <c r="B26" s="182" t="s">
        <v>379</v>
      </c>
      <c r="C26" s="69" t="s">
        <v>6</v>
      </c>
      <c r="D26" s="70">
        <v>0.25</v>
      </c>
      <c r="E26" s="159">
        <f>E23*D26</f>
        <v>9.6</v>
      </c>
      <c r="F26" s="120"/>
      <c r="G26" s="120">
        <f>F26*E26</f>
        <v>0</v>
      </c>
      <c r="H26" s="120"/>
      <c r="I26" s="120"/>
      <c r="J26" s="120"/>
      <c r="K26" s="120"/>
      <c r="L26" s="120">
        <f t="shared" si="0"/>
        <v>0</v>
      </c>
    </row>
    <row r="27" spans="1:12" ht="13.5">
      <c r="A27" s="99"/>
      <c r="B27" s="423" t="s">
        <v>380</v>
      </c>
      <c r="C27" s="69" t="s">
        <v>3</v>
      </c>
      <c r="D27" s="70">
        <v>0.25</v>
      </c>
      <c r="E27" s="424">
        <f>E26*D27</f>
        <v>2.4</v>
      </c>
      <c r="F27" s="48"/>
      <c r="G27" s="48">
        <f>F27*E27</f>
        <v>0</v>
      </c>
      <c r="H27" s="48"/>
      <c r="I27" s="48"/>
      <c r="J27" s="48"/>
      <c r="K27" s="48"/>
      <c r="L27" s="48">
        <f t="shared" si="0"/>
        <v>0</v>
      </c>
    </row>
    <row r="28" spans="1:12" ht="13.5">
      <c r="A28" s="99"/>
      <c r="B28" s="423" t="s">
        <v>381</v>
      </c>
      <c r="C28" s="69" t="s">
        <v>51</v>
      </c>
      <c r="D28" s="70">
        <v>0.3</v>
      </c>
      <c r="E28" s="424">
        <f>E26*D28</f>
        <v>2.88</v>
      </c>
      <c r="F28" s="48"/>
      <c r="G28" s="48">
        <f>F28*E28</f>
        <v>0</v>
      </c>
      <c r="H28" s="48"/>
      <c r="I28" s="48"/>
      <c r="J28" s="48"/>
      <c r="K28" s="48"/>
      <c r="L28" s="48">
        <f t="shared" si="0"/>
        <v>0</v>
      </c>
    </row>
    <row r="29" spans="1:12" ht="13.5">
      <c r="A29" s="264"/>
      <c r="B29" s="182" t="s">
        <v>35</v>
      </c>
      <c r="C29" s="69" t="s">
        <v>2</v>
      </c>
      <c r="D29" s="70">
        <v>0.35</v>
      </c>
      <c r="E29" s="159">
        <f>E23*D29</f>
        <v>13.44</v>
      </c>
      <c r="F29" s="120"/>
      <c r="G29" s="120">
        <f>F29*E29</f>
        <v>0</v>
      </c>
      <c r="H29" s="120"/>
      <c r="I29" s="120"/>
      <c r="J29" s="120"/>
      <c r="K29" s="120"/>
      <c r="L29" s="120">
        <f t="shared" si="0"/>
        <v>0</v>
      </c>
    </row>
    <row r="30" spans="1:12" ht="27">
      <c r="A30" s="261">
        <v>5</v>
      </c>
      <c r="B30" s="265" t="s">
        <v>241</v>
      </c>
      <c r="C30" s="267" t="s">
        <v>13</v>
      </c>
      <c r="D30" s="269"/>
      <c r="E30" s="269">
        <v>1</v>
      </c>
      <c r="F30" s="48"/>
      <c r="G30" s="48"/>
      <c r="H30" s="48"/>
      <c r="I30" s="48"/>
      <c r="J30" s="48"/>
      <c r="K30" s="48"/>
      <c r="L30" s="48"/>
    </row>
    <row r="31" spans="1:12" ht="13.5">
      <c r="A31" s="263"/>
      <c r="B31" s="158" t="s">
        <v>4</v>
      </c>
      <c r="C31" s="43" t="s">
        <v>2</v>
      </c>
      <c r="D31" s="119">
        <v>1</v>
      </c>
      <c r="E31" s="120">
        <f>E30*D31</f>
        <v>1</v>
      </c>
      <c r="F31" s="120"/>
      <c r="G31" s="120"/>
      <c r="H31" s="120"/>
      <c r="I31" s="120">
        <f>H31*E31</f>
        <v>0</v>
      </c>
      <c r="J31" s="120"/>
      <c r="K31" s="120"/>
      <c r="L31" s="120">
        <f aca="true" t="shared" si="1" ref="L31:L36">K31+I31+G31</f>
        <v>0</v>
      </c>
    </row>
    <row r="32" spans="1:12" ht="27">
      <c r="A32" s="263"/>
      <c r="B32" s="182" t="s">
        <v>242</v>
      </c>
      <c r="C32" s="69" t="s">
        <v>50</v>
      </c>
      <c r="D32" s="70"/>
      <c r="E32" s="256">
        <v>0.346</v>
      </c>
      <c r="F32" s="56"/>
      <c r="G32" s="56">
        <f>F32*E32</f>
        <v>0</v>
      </c>
      <c r="H32" s="56"/>
      <c r="I32" s="56"/>
      <c r="J32" s="56"/>
      <c r="K32" s="56"/>
      <c r="L32" s="56">
        <f t="shared" si="1"/>
        <v>0</v>
      </c>
    </row>
    <row r="33" spans="1:12" ht="13.5">
      <c r="A33" s="263"/>
      <c r="B33" s="182" t="s">
        <v>243</v>
      </c>
      <c r="C33" s="69" t="s">
        <v>6</v>
      </c>
      <c r="D33" s="70"/>
      <c r="E33" s="159">
        <v>19.44</v>
      </c>
      <c r="F33" s="120"/>
      <c r="G33" s="120">
        <f>F33*E33</f>
        <v>0</v>
      </c>
      <c r="H33" s="120"/>
      <c r="I33" s="120"/>
      <c r="J33" s="120"/>
      <c r="K33" s="120"/>
      <c r="L33" s="120">
        <f t="shared" si="1"/>
        <v>0</v>
      </c>
    </row>
    <row r="34" spans="1:12" ht="13.5">
      <c r="A34" s="263"/>
      <c r="B34" s="182" t="s">
        <v>244</v>
      </c>
      <c r="C34" s="69" t="s">
        <v>6</v>
      </c>
      <c r="D34" s="70"/>
      <c r="E34" s="159">
        <v>2.88</v>
      </c>
      <c r="F34" s="120"/>
      <c r="G34" s="120">
        <f>F34*E34</f>
        <v>0</v>
      </c>
      <c r="H34" s="120"/>
      <c r="I34" s="120"/>
      <c r="J34" s="120"/>
      <c r="K34" s="120"/>
      <c r="L34" s="120">
        <f t="shared" si="1"/>
        <v>0</v>
      </c>
    </row>
    <row r="35" spans="1:12" ht="13.5">
      <c r="A35" s="263"/>
      <c r="B35" s="182" t="s">
        <v>245</v>
      </c>
      <c r="C35" s="69" t="s">
        <v>6</v>
      </c>
      <c r="D35" s="70"/>
      <c r="E35" s="159">
        <v>2.88</v>
      </c>
      <c r="F35" s="120"/>
      <c r="G35" s="120">
        <f>F35*E35</f>
        <v>0</v>
      </c>
      <c r="H35" s="120"/>
      <c r="I35" s="120"/>
      <c r="J35" s="120"/>
      <c r="K35" s="120"/>
      <c r="L35" s="120">
        <f t="shared" si="1"/>
        <v>0</v>
      </c>
    </row>
    <row r="36" spans="1:12" ht="13.5">
      <c r="A36" s="263"/>
      <c r="B36" s="182" t="s">
        <v>35</v>
      </c>
      <c r="C36" s="69" t="s">
        <v>2</v>
      </c>
      <c r="D36" s="70">
        <v>25</v>
      </c>
      <c r="E36" s="159">
        <f>E30*D36</f>
        <v>25</v>
      </c>
      <c r="F36" s="120"/>
      <c r="G36" s="120">
        <f>F36*E36</f>
        <v>0</v>
      </c>
      <c r="H36" s="120"/>
      <c r="I36" s="120"/>
      <c r="J36" s="120"/>
      <c r="K36" s="120"/>
      <c r="L36" s="120">
        <f t="shared" si="1"/>
        <v>0</v>
      </c>
    </row>
    <row r="37" spans="1:12" ht="41.25" customHeight="1">
      <c r="A37" s="199"/>
      <c r="B37" s="447" t="s">
        <v>246</v>
      </c>
      <c r="C37" s="431"/>
      <c r="D37" s="431"/>
      <c r="E37" s="431"/>
      <c r="F37" s="39"/>
      <c r="G37" s="40"/>
      <c r="H37" s="41"/>
      <c r="I37" s="40"/>
      <c r="J37" s="40"/>
      <c r="K37" s="40"/>
      <c r="L37" s="42"/>
    </row>
    <row r="38" spans="1:12" ht="13.5">
      <c r="A38" s="160">
        <v>1</v>
      </c>
      <c r="B38" s="265" t="s">
        <v>247</v>
      </c>
      <c r="C38" s="266" t="s">
        <v>5</v>
      </c>
      <c r="D38" s="274"/>
      <c r="E38" s="274">
        <v>17.6</v>
      </c>
      <c r="F38" s="48"/>
      <c r="G38" s="48"/>
      <c r="H38" s="48"/>
      <c r="I38" s="48"/>
      <c r="J38" s="48"/>
      <c r="K38" s="48"/>
      <c r="L38" s="48"/>
    </row>
    <row r="39" spans="1:12" ht="13.5">
      <c r="A39" s="263"/>
      <c r="B39" s="158" t="s">
        <v>4</v>
      </c>
      <c r="C39" s="43" t="s">
        <v>2</v>
      </c>
      <c r="D39" s="119">
        <v>1</v>
      </c>
      <c r="E39" s="120">
        <f>E38*D39</f>
        <v>17.6</v>
      </c>
      <c r="F39" s="120"/>
      <c r="G39" s="120"/>
      <c r="H39" s="120"/>
      <c r="I39" s="120">
        <f>H39*E39</f>
        <v>0</v>
      </c>
      <c r="J39" s="120"/>
      <c r="K39" s="120"/>
      <c r="L39" s="120">
        <f>K39+I39+G39</f>
        <v>0</v>
      </c>
    </row>
    <row r="40" spans="1:12" ht="13.5">
      <c r="A40" s="263"/>
      <c r="B40" s="182" t="s">
        <v>140</v>
      </c>
      <c r="C40" s="69" t="s">
        <v>5</v>
      </c>
      <c r="D40" s="70">
        <v>1.22</v>
      </c>
      <c r="E40" s="256">
        <f>E38*D40</f>
        <v>21.472</v>
      </c>
      <c r="F40" s="56"/>
      <c r="G40" s="56">
        <f>F40*E40</f>
        <v>0</v>
      </c>
      <c r="H40" s="56"/>
      <c r="I40" s="56"/>
      <c r="J40" s="56"/>
      <c r="K40" s="56"/>
      <c r="L40" s="56">
        <f>K40+I40+G40</f>
        <v>0</v>
      </c>
    </row>
    <row r="41" spans="1:12" ht="13.5">
      <c r="A41" s="263"/>
      <c r="B41" s="182" t="s">
        <v>248</v>
      </c>
      <c r="C41" s="69" t="s">
        <v>2</v>
      </c>
      <c r="D41" s="70"/>
      <c r="E41" s="159">
        <v>1</v>
      </c>
      <c r="F41" s="159"/>
      <c r="G41" s="159"/>
      <c r="H41" s="159"/>
      <c r="I41" s="120"/>
      <c r="J41" s="120"/>
      <c r="K41" s="120">
        <f>J41*E41</f>
        <v>0</v>
      </c>
      <c r="L41" s="120">
        <f>K41+I41+G41</f>
        <v>0</v>
      </c>
    </row>
    <row r="42" spans="1:12" ht="13.5">
      <c r="A42" s="160">
        <v>2</v>
      </c>
      <c r="B42" s="265" t="s">
        <v>249</v>
      </c>
      <c r="C42" s="266" t="s">
        <v>5</v>
      </c>
      <c r="D42" s="274"/>
      <c r="E42" s="274">
        <v>1.6</v>
      </c>
      <c r="F42" s="48"/>
      <c r="G42" s="48"/>
      <c r="H42" s="48"/>
      <c r="I42" s="48"/>
      <c r="J42" s="48"/>
      <c r="K42" s="48"/>
      <c r="L42" s="48"/>
    </row>
    <row r="43" spans="1:12" ht="13.5">
      <c r="A43" s="263"/>
      <c r="B43" s="158" t="s">
        <v>4</v>
      </c>
      <c r="C43" s="43" t="s">
        <v>2</v>
      </c>
      <c r="D43" s="119">
        <v>1</v>
      </c>
      <c r="E43" s="120">
        <f>E42*D43</f>
        <v>1.6</v>
      </c>
      <c r="F43" s="120"/>
      <c r="G43" s="120"/>
      <c r="H43" s="120"/>
      <c r="I43" s="120">
        <f>H43*E43</f>
        <v>0</v>
      </c>
      <c r="J43" s="120"/>
      <c r="K43" s="120"/>
      <c r="L43" s="120">
        <f>K43+I43+G43</f>
        <v>0</v>
      </c>
    </row>
    <row r="44" spans="1:12" ht="13.5">
      <c r="A44" s="263"/>
      <c r="B44" s="182" t="s">
        <v>250</v>
      </c>
      <c r="C44" s="69" t="s">
        <v>5</v>
      </c>
      <c r="D44" s="70">
        <v>1.22</v>
      </c>
      <c r="E44" s="256">
        <f>E42*D44</f>
        <v>1.952</v>
      </c>
      <c r="F44" s="56"/>
      <c r="G44" s="56">
        <f>F44*E44</f>
        <v>0</v>
      </c>
      <c r="H44" s="56"/>
      <c r="I44" s="56"/>
      <c r="J44" s="56"/>
      <c r="K44" s="56"/>
      <c r="L44" s="56">
        <f>K44+I44+G44</f>
        <v>0</v>
      </c>
    </row>
    <row r="45" spans="1:12" ht="13.5">
      <c r="A45" s="263"/>
      <c r="B45" s="182" t="s">
        <v>248</v>
      </c>
      <c r="C45" s="69" t="s">
        <v>2</v>
      </c>
      <c r="D45" s="70"/>
      <c r="E45" s="159">
        <v>1</v>
      </c>
      <c r="F45" s="159"/>
      <c r="G45" s="159"/>
      <c r="H45" s="159"/>
      <c r="I45" s="120"/>
      <c r="J45" s="120"/>
      <c r="K45" s="120">
        <f>J45*E45</f>
        <v>0</v>
      </c>
      <c r="L45" s="120">
        <f>K45+I45+G45</f>
        <v>0</v>
      </c>
    </row>
    <row r="46" spans="1:12" ht="13.5">
      <c r="A46" s="160">
        <v>3</v>
      </c>
      <c r="B46" s="265" t="s">
        <v>251</v>
      </c>
      <c r="C46" s="266" t="s">
        <v>5</v>
      </c>
      <c r="D46" s="274"/>
      <c r="E46" s="274">
        <v>1.6</v>
      </c>
      <c r="F46" s="48"/>
      <c r="G46" s="48"/>
      <c r="H46" s="48"/>
      <c r="I46" s="48"/>
      <c r="J46" s="48"/>
      <c r="K46" s="48"/>
      <c r="L46" s="48"/>
    </row>
    <row r="47" spans="1:12" ht="13.5">
      <c r="A47" s="263"/>
      <c r="B47" s="158" t="s">
        <v>4</v>
      </c>
      <c r="C47" s="43" t="s">
        <v>2</v>
      </c>
      <c r="D47" s="119">
        <v>1</v>
      </c>
      <c r="E47" s="120">
        <f>E46*D47</f>
        <v>1.6</v>
      </c>
      <c r="F47" s="120"/>
      <c r="G47" s="120"/>
      <c r="H47" s="120"/>
      <c r="I47" s="120">
        <f>H47*E47</f>
        <v>0</v>
      </c>
      <c r="J47" s="120"/>
      <c r="K47" s="120"/>
      <c r="L47" s="120">
        <f>K47+I47+G47</f>
        <v>0</v>
      </c>
    </row>
    <row r="48" spans="1:12" ht="13.5">
      <c r="A48" s="263"/>
      <c r="B48" s="182" t="s">
        <v>52</v>
      </c>
      <c r="C48" s="69" t="s">
        <v>5</v>
      </c>
      <c r="D48" s="70">
        <v>1.02</v>
      </c>
      <c r="E48" s="59">
        <f>E46*D48</f>
        <v>1.6320000000000001</v>
      </c>
      <c r="F48" s="56"/>
      <c r="G48" s="56">
        <f>F48*E48</f>
        <v>0</v>
      </c>
      <c r="H48" s="56"/>
      <c r="I48" s="56"/>
      <c r="J48" s="56"/>
      <c r="K48" s="56"/>
      <c r="L48" s="56">
        <f>K48+I48+G48</f>
        <v>0</v>
      </c>
    </row>
    <row r="49" spans="1:12" ht="37.5" customHeight="1">
      <c r="A49" s="199"/>
      <c r="B49" s="447" t="s">
        <v>252</v>
      </c>
      <c r="C49" s="448"/>
      <c r="D49" s="448"/>
      <c r="E49" s="448"/>
      <c r="F49" s="258"/>
      <c r="G49" s="260"/>
      <c r="H49" s="259"/>
      <c r="I49" s="260"/>
      <c r="J49" s="260"/>
      <c r="K49" s="260"/>
      <c r="L49" s="275"/>
    </row>
    <row r="50" spans="1:12" s="64" customFormat="1" ht="40.5">
      <c r="A50" s="422">
        <v>1</v>
      </c>
      <c r="B50" s="276" t="s">
        <v>253</v>
      </c>
      <c r="C50" s="267" t="s">
        <v>6</v>
      </c>
      <c r="D50" s="269"/>
      <c r="E50" s="269">
        <v>125.81</v>
      </c>
      <c r="F50" s="48"/>
      <c r="G50" s="48"/>
      <c r="H50" s="48"/>
      <c r="I50" s="48"/>
      <c r="J50" s="48"/>
      <c r="K50" s="48"/>
      <c r="L50" s="48"/>
    </row>
    <row r="51" spans="1:12" ht="13.5">
      <c r="A51" s="99"/>
      <c r="B51" s="49" t="s">
        <v>4</v>
      </c>
      <c r="C51" s="47" t="s">
        <v>2</v>
      </c>
      <c r="D51" s="271">
        <v>1</v>
      </c>
      <c r="E51" s="271">
        <f>E50*D51</f>
        <v>125.81</v>
      </c>
      <c r="F51" s="48"/>
      <c r="G51" s="48"/>
      <c r="H51" s="48"/>
      <c r="I51" s="48">
        <f>H51*E51</f>
        <v>0</v>
      </c>
      <c r="J51" s="48"/>
      <c r="K51" s="48"/>
      <c r="L51" s="48">
        <f>I51</f>
        <v>0</v>
      </c>
    </row>
    <row r="52" spans="1:12" ht="13.5">
      <c r="A52" s="263"/>
      <c r="B52" s="270" t="s">
        <v>136</v>
      </c>
      <c r="C52" s="47" t="s">
        <v>137</v>
      </c>
      <c r="D52" s="271"/>
      <c r="E52" s="271">
        <v>2</v>
      </c>
      <c r="F52" s="48"/>
      <c r="G52" s="48"/>
      <c r="H52" s="48"/>
      <c r="I52" s="48"/>
      <c r="J52" s="48"/>
      <c r="K52" s="48">
        <f>J52*E52</f>
        <v>0</v>
      </c>
      <c r="L52" s="48">
        <f>K52</f>
        <v>0</v>
      </c>
    </row>
    <row r="53" spans="1:12" ht="13.5">
      <c r="A53" s="263"/>
      <c r="B53" s="270" t="s">
        <v>254</v>
      </c>
      <c r="C53" s="47" t="s">
        <v>49</v>
      </c>
      <c r="D53" s="271">
        <v>0.08</v>
      </c>
      <c r="E53" s="271">
        <f>E50*D53</f>
        <v>10.0648</v>
      </c>
      <c r="F53" s="48"/>
      <c r="G53" s="48"/>
      <c r="H53" s="48"/>
      <c r="I53" s="48"/>
      <c r="J53" s="48"/>
      <c r="K53" s="48">
        <f>J53*E53</f>
        <v>0</v>
      </c>
      <c r="L53" s="48">
        <f>K53</f>
        <v>0</v>
      </c>
    </row>
    <row r="54" spans="1:12" ht="27">
      <c r="A54" s="263"/>
      <c r="B54" s="272" t="s">
        <v>255</v>
      </c>
      <c r="C54" s="1" t="s">
        <v>5</v>
      </c>
      <c r="D54" s="277"/>
      <c r="E54" s="277">
        <v>82.68</v>
      </c>
      <c r="F54" s="45"/>
      <c r="G54" s="45"/>
      <c r="H54" s="45"/>
      <c r="I54" s="45"/>
      <c r="J54" s="45"/>
      <c r="K54" s="45">
        <f>J54*E54</f>
        <v>0</v>
      </c>
      <c r="L54" s="45">
        <f>K54</f>
        <v>0</v>
      </c>
    </row>
    <row r="55" spans="1:12" ht="30.75" customHeight="1">
      <c r="A55" s="279">
        <v>2</v>
      </c>
      <c r="B55" s="296" t="s">
        <v>370</v>
      </c>
      <c r="C55" s="293" t="s">
        <v>6</v>
      </c>
      <c r="D55" s="294"/>
      <c r="E55" s="295">
        <v>1.4</v>
      </c>
      <c r="F55" s="102"/>
      <c r="G55" s="103"/>
      <c r="H55" s="102"/>
      <c r="I55" s="103"/>
      <c r="J55" s="102"/>
      <c r="K55" s="102"/>
      <c r="L55" s="103"/>
    </row>
    <row r="56" spans="1:12" ht="13.5">
      <c r="A56" s="104"/>
      <c r="B56" s="224" t="s">
        <v>4</v>
      </c>
      <c r="C56" s="292" t="s">
        <v>2</v>
      </c>
      <c r="D56" s="254">
        <v>1</v>
      </c>
      <c r="E56" s="255">
        <f>E55*D56</f>
        <v>1.4</v>
      </c>
      <c r="F56" s="255"/>
      <c r="G56" s="103"/>
      <c r="H56" s="255"/>
      <c r="I56" s="103">
        <f>H56*E56</f>
        <v>0</v>
      </c>
      <c r="J56" s="255"/>
      <c r="K56" s="255"/>
      <c r="L56" s="103">
        <f>K56+I56+G56</f>
        <v>0</v>
      </c>
    </row>
    <row r="57" spans="1:12" ht="13.5">
      <c r="A57" s="104"/>
      <c r="B57" s="105" t="s">
        <v>103</v>
      </c>
      <c r="C57" s="106" t="s">
        <v>5</v>
      </c>
      <c r="D57" s="107">
        <v>0.18</v>
      </c>
      <c r="E57" s="108">
        <f>E55*D57</f>
        <v>0.252</v>
      </c>
      <c r="F57" s="102"/>
      <c r="G57" s="103">
        <f>F57*E57</f>
        <v>0</v>
      </c>
      <c r="H57" s="102"/>
      <c r="I57" s="103"/>
      <c r="J57" s="102"/>
      <c r="K57" s="102"/>
      <c r="L57" s="103">
        <f>G57</f>
        <v>0</v>
      </c>
    </row>
    <row r="58" spans="1:12" ht="40.5">
      <c r="A58" s="279">
        <v>3</v>
      </c>
      <c r="B58" s="296" t="s">
        <v>371</v>
      </c>
      <c r="C58" s="293" t="s">
        <v>5</v>
      </c>
      <c r="D58" s="294"/>
      <c r="E58" s="295">
        <v>1.2</v>
      </c>
      <c r="F58" s="102"/>
      <c r="G58" s="103"/>
      <c r="H58" s="102"/>
      <c r="I58" s="103"/>
      <c r="J58" s="102"/>
      <c r="K58" s="102"/>
      <c r="L58" s="103"/>
    </row>
    <row r="59" spans="1:12" ht="13.5">
      <c r="A59" s="104"/>
      <c r="B59" s="297" t="s">
        <v>4</v>
      </c>
      <c r="C59" s="54" t="s">
        <v>2</v>
      </c>
      <c r="D59" s="54">
        <v>1</v>
      </c>
      <c r="E59" s="56">
        <f>E58*D59</f>
        <v>1.2</v>
      </c>
      <c r="F59" s="56"/>
      <c r="G59" s="56"/>
      <c r="H59" s="56"/>
      <c r="I59" s="56">
        <f>H59*E59</f>
        <v>0</v>
      </c>
      <c r="J59" s="56"/>
      <c r="K59" s="56"/>
      <c r="L59" s="56">
        <f>I59+G59</f>
        <v>0</v>
      </c>
    </row>
    <row r="60" spans="1:12" ht="13.5">
      <c r="A60" s="104"/>
      <c r="B60" s="122" t="s">
        <v>89</v>
      </c>
      <c r="C60" s="54" t="s">
        <v>5</v>
      </c>
      <c r="D60" s="56">
        <v>1.02</v>
      </c>
      <c r="E60" s="56">
        <f>E58*D60</f>
        <v>1.224</v>
      </c>
      <c r="F60" s="54"/>
      <c r="G60" s="56">
        <f>F60*E60</f>
        <v>0</v>
      </c>
      <c r="H60" s="56"/>
      <c r="I60" s="56"/>
      <c r="J60" s="56"/>
      <c r="K60" s="56"/>
      <c r="L60" s="56">
        <f>K60+I60+G60</f>
        <v>0</v>
      </c>
    </row>
    <row r="61" spans="1:12" ht="13.5">
      <c r="A61" s="104"/>
      <c r="B61" s="122" t="s">
        <v>86</v>
      </c>
      <c r="C61" s="119" t="s">
        <v>6</v>
      </c>
      <c r="D61" s="44">
        <v>2.64</v>
      </c>
      <c r="E61" s="120">
        <f>E58*D61</f>
        <v>3.168</v>
      </c>
      <c r="F61" s="120"/>
      <c r="G61" s="56">
        <f>F61*E61</f>
        <v>0</v>
      </c>
      <c r="H61" s="120"/>
      <c r="I61" s="120"/>
      <c r="J61" s="120"/>
      <c r="K61" s="120"/>
      <c r="L61" s="120">
        <f>K61+I61+G61</f>
        <v>0</v>
      </c>
    </row>
    <row r="62" spans="1:12" ht="13.5">
      <c r="A62" s="104"/>
      <c r="B62" s="122" t="s">
        <v>90</v>
      </c>
      <c r="C62" s="119" t="s">
        <v>5</v>
      </c>
      <c r="D62" s="44">
        <v>0.058</v>
      </c>
      <c r="E62" s="120">
        <f>E58*D62</f>
        <v>0.0696</v>
      </c>
      <c r="F62" s="120"/>
      <c r="G62" s="56">
        <f>F62*E62</f>
        <v>0</v>
      </c>
      <c r="H62" s="120"/>
      <c r="I62" s="120"/>
      <c r="J62" s="120"/>
      <c r="K62" s="120"/>
      <c r="L62" s="120">
        <f>K62+I62+G62</f>
        <v>0</v>
      </c>
    </row>
    <row r="63" spans="1:12" ht="13.5">
      <c r="A63" s="104"/>
      <c r="B63" s="118" t="s">
        <v>91</v>
      </c>
      <c r="C63" s="119" t="s">
        <v>15</v>
      </c>
      <c r="D63" s="119" t="s">
        <v>87</v>
      </c>
      <c r="E63" s="298">
        <v>0.025</v>
      </c>
      <c r="F63" s="120"/>
      <c r="G63" s="120">
        <f>F63*E63</f>
        <v>0</v>
      </c>
      <c r="H63" s="120"/>
      <c r="I63" s="120"/>
      <c r="J63" s="120"/>
      <c r="K63" s="120"/>
      <c r="L63" s="120">
        <f>K63+I63+G63</f>
        <v>0</v>
      </c>
    </row>
    <row r="64" spans="1:12" ht="13.5">
      <c r="A64" s="104"/>
      <c r="B64" s="248" t="s">
        <v>35</v>
      </c>
      <c r="C64" s="100" t="s">
        <v>2</v>
      </c>
      <c r="D64" s="59">
        <v>1.61</v>
      </c>
      <c r="E64" s="59">
        <f>E58*D64</f>
        <v>1.932</v>
      </c>
      <c r="F64" s="56"/>
      <c r="G64" s="56">
        <f>F64*E64</f>
        <v>0</v>
      </c>
      <c r="H64" s="56"/>
      <c r="I64" s="56"/>
      <c r="J64" s="56"/>
      <c r="K64" s="56"/>
      <c r="L64" s="56">
        <f>K64+I64+G64</f>
        <v>0</v>
      </c>
    </row>
    <row r="65" spans="1:12" ht="27">
      <c r="A65" s="279">
        <v>4</v>
      </c>
      <c r="B65" s="250" t="s">
        <v>372</v>
      </c>
      <c r="C65" s="162" t="s">
        <v>16</v>
      </c>
      <c r="D65" s="163"/>
      <c r="E65" s="163">
        <v>1</v>
      </c>
      <c r="F65" s="56"/>
      <c r="G65" s="56"/>
      <c r="H65" s="56"/>
      <c r="I65" s="56"/>
      <c r="J65" s="56"/>
      <c r="K65" s="56"/>
      <c r="L65" s="56"/>
    </row>
    <row r="66" spans="1:12" ht="13.5">
      <c r="A66" s="104"/>
      <c r="B66" s="158" t="s">
        <v>4</v>
      </c>
      <c r="C66" s="253" t="s">
        <v>2</v>
      </c>
      <c r="D66" s="255">
        <v>1</v>
      </c>
      <c r="E66" s="255">
        <f>E65*D66</f>
        <v>1</v>
      </c>
      <c r="F66" s="255"/>
      <c r="G66" s="103"/>
      <c r="H66" s="255"/>
      <c r="I66" s="103">
        <f>H66*E66</f>
        <v>0</v>
      </c>
      <c r="J66" s="255"/>
      <c r="K66" s="255"/>
      <c r="L66" s="103">
        <f>K66+I66+G66</f>
        <v>0</v>
      </c>
    </row>
    <row r="67" spans="1:12" ht="13.5">
      <c r="A67" s="104"/>
      <c r="B67" s="114" t="s">
        <v>369</v>
      </c>
      <c r="C67" s="279" t="s">
        <v>16</v>
      </c>
      <c r="D67" s="280">
        <v>1</v>
      </c>
      <c r="E67" s="280">
        <f>E65*D67</f>
        <v>1</v>
      </c>
      <c r="F67" s="255"/>
      <c r="G67" s="103">
        <f>F67*E67</f>
        <v>0</v>
      </c>
      <c r="H67" s="255"/>
      <c r="I67" s="103"/>
      <c r="J67" s="255"/>
      <c r="K67" s="255"/>
      <c r="L67" s="103">
        <f>K67+I67+G67</f>
        <v>0</v>
      </c>
    </row>
    <row r="68" spans="1:12" ht="13.5">
      <c r="A68" s="249">
        <v>5</v>
      </c>
      <c r="B68" s="300" t="s">
        <v>287</v>
      </c>
      <c r="C68" s="301" t="s">
        <v>138</v>
      </c>
      <c r="D68" s="302"/>
      <c r="E68" s="302">
        <v>1</v>
      </c>
      <c r="F68" s="102"/>
      <c r="G68" s="103"/>
      <c r="H68" s="255"/>
      <c r="I68" s="103"/>
      <c r="J68" s="255"/>
      <c r="K68" s="255"/>
      <c r="L68" s="103"/>
    </row>
    <row r="69" spans="1:12" ht="13.5">
      <c r="A69" s="104"/>
      <c r="B69" s="158" t="s">
        <v>4</v>
      </c>
      <c r="C69" s="253" t="s">
        <v>2</v>
      </c>
      <c r="D69" s="255">
        <v>1</v>
      </c>
      <c r="E69" s="255">
        <f>E68*D69</f>
        <v>1</v>
      </c>
      <c r="F69" s="255"/>
      <c r="G69" s="103"/>
      <c r="H69" s="255"/>
      <c r="I69" s="103">
        <f>H69*E69</f>
        <v>0</v>
      </c>
      <c r="J69" s="255"/>
      <c r="K69" s="255"/>
      <c r="L69" s="103">
        <f>K69+I69+G69</f>
        <v>0</v>
      </c>
    </row>
    <row r="70" spans="1:12" ht="13.5">
      <c r="A70" s="104"/>
      <c r="B70" s="303" t="s">
        <v>288</v>
      </c>
      <c r="C70" s="279" t="s">
        <v>13</v>
      </c>
      <c r="D70" s="279"/>
      <c r="E70" s="280">
        <v>1</v>
      </c>
      <c r="F70" s="102"/>
      <c r="G70" s="103">
        <f>F70*E70</f>
        <v>0</v>
      </c>
      <c r="H70" s="255"/>
      <c r="I70" s="103"/>
      <c r="J70" s="255"/>
      <c r="K70" s="255"/>
      <c r="L70" s="103">
        <f>G70</f>
        <v>0</v>
      </c>
    </row>
    <row r="71" spans="1:12" ht="13.5">
      <c r="A71" s="104"/>
      <c r="B71" s="303" t="s">
        <v>289</v>
      </c>
      <c r="C71" s="279" t="s">
        <v>13</v>
      </c>
      <c r="D71" s="279"/>
      <c r="E71" s="280">
        <v>1</v>
      </c>
      <c r="F71" s="102"/>
      <c r="G71" s="103">
        <f>F71*E71</f>
        <v>0</v>
      </c>
      <c r="H71" s="255"/>
      <c r="I71" s="103"/>
      <c r="J71" s="255"/>
      <c r="K71" s="255"/>
      <c r="L71" s="103">
        <f>G71</f>
        <v>0</v>
      </c>
    </row>
    <row r="72" spans="1:12" ht="13.5">
      <c r="A72" s="104"/>
      <c r="B72" s="303" t="s">
        <v>290</v>
      </c>
      <c r="C72" s="279" t="s">
        <v>13</v>
      </c>
      <c r="D72" s="279"/>
      <c r="E72" s="280">
        <v>2</v>
      </c>
      <c r="F72" s="102"/>
      <c r="G72" s="103">
        <f>F72*E72</f>
        <v>0</v>
      </c>
      <c r="H72" s="255"/>
      <c r="I72" s="103"/>
      <c r="J72" s="255"/>
      <c r="K72" s="255"/>
      <c r="L72" s="103">
        <f>G72</f>
        <v>0</v>
      </c>
    </row>
    <row r="73" spans="1:12" ht="13.5">
      <c r="A73" s="104"/>
      <c r="B73" s="303" t="s">
        <v>367</v>
      </c>
      <c r="C73" s="279" t="s">
        <v>13</v>
      </c>
      <c r="D73" s="279"/>
      <c r="E73" s="280">
        <v>1</v>
      </c>
      <c r="F73" s="102"/>
      <c r="G73" s="103">
        <f>F73*E73</f>
        <v>0</v>
      </c>
      <c r="H73" s="255"/>
      <c r="I73" s="103"/>
      <c r="J73" s="255"/>
      <c r="K73" s="255"/>
      <c r="L73" s="103">
        <f>G73</f>
        <v>0</v>
      </c>
    </row>
    <row r="74" spans="1:12" ht="13.5">
      <c r="A74" s="104"/>
      <c r="B74" s="303" t="s">
        <v>292</v>
      </c>
      <c r="C74" s="279" t="s">
        <v>13</v>
      </c>
      <c r="D74" s="279"/>
      <c r="E74" s="280">
        <v>1</v>
      </c>
      <c r="F74" s="102"/>
      <c r="G74" s="103">
        <f>F74*E74</f>
        <v>0</v>
      </c>
      <c r="H74" s="255"/>
      <c r="I74" s="103"/>
      <c r="J74" s="255"/>
      <c r="K74" s="255"/>
      <c r="L74" s="103">
        <f>G74</f>
        <v>0</v>
      </c>
    </row>
    <row r="75" spans="1:12" ht="13.5">
      <c r="A75" s="249">
        <v>6</v>
      </c>
      <c r="B75" s="250" t="s">
        <v>105</v>
      </c>
      <c r="C75" s="162" t="s">
        <v>6</v>
      </c>
      <c r="D75" s="163"/>
      <c r="E75" s="163">
        <v>1.36</v>
      </c>
      <c r="F75" s="56"/>
      <c r="G75" s="56"/>
      <c r="H75" s="56"/>
      <c r="I75" s="56"/>
      <c r="J75" s="56"/>
      <c r="K75" s="56"/>
      <c r="L75" s="56"/>
    </row>
    <row r="76" spans="1:12" ht="13.5">
      <c r="A76" s="104"/>
      <c r="B76" s="158" t="s">
        <v>4</v>
      </c>
      <c r="C76" s="253" t="s">
        <v>2</v>
      </c>
      <c r="D76" s="255">
        <v>1</v>
      </c>
      <c r="E76" s="255">
        <f>E75*D76</f>
        <v>1.36</v>
      </c>
      <c r="F76" s="255"/>
      <c r="G76" s="103"/>
      <c r="H76" s="255"/>
      <c r="I76" s="103">
        <f>H76*E76</f>
        <v>0</v>
      </c>
      <c r="J76" s="255"/>
      <c r="K76" s="255"/>
      <c r="L76" s="103">
        <f>K76+I76+G76</f>
        <v>0</v>
      </c>
    </row>
    <row r="77" spans="1:12" ht="13.5">
      <c r="A77" s="104"/>
      <c r="B77" s="304" t="s">
        <v>293</v>
      </c>
      <c r="C77" s="54" t="s">
        <v>6</v>
      </c>
      <c r="D77" s="56">
        <v>1</v>
      </c>
      <c r="E77" s="56">
        <f>E75*D77</f>
        <v>1.36</v>
      </c>
      <c r="F77" s="56"/>
      <c r="G77" s="56">
        <f>F77*E77</f>
        <v>0</v>
      </c>
      <c r="H77" s="56"/>
      <c r="I77" s="56"/>
      <c r="J77" s="56"/>
      <c r="K77" s="56"/>
      <c r="L77" s="56">
        <f>G77</f>
        <v>0</v>
      </c>
    </row>
    <row r="78" spans="1:12" ht="13.5">
      <c r="A78" s="104"/>
      <c r="B78" s="305" t="s">
        <v>294</v>
      </c>
      <c r="C78" s="100" t="s">
        <v>2</v>
      </c>
      <c r="D78" s="59"/>
      <c r="E78" s="59">
        <v>1</v>
      </c>
      <c r="F78" s="59"/>
      <c r="G78" s="59">
        <f>F78*E78</f>
        <v>0</v>
      </c>
      <c r="H78" s="59"/>
      <c r="I78" s="59"/>
      <c r="J78" s="59"/>
      <c r="K78" s="59"/>
      <c r="L78" s="59">
        <f>G78</f>
        <v>0</v>
      </c>
    </row>
    <row r="79" spans="1:12" ht="13.5">
      <c r="A79" s="161">
        <v>7</v>
      </c>
      <c r="B79" s="183" t="s">
        <v>134</v>
      </c>
      <c r="C79" s="165" t="s">
        <v>5</v>
      </c>
      <c r="D79" s="165"/>
      <c r="E79" s="173">
        <v>6.6</v>
      </c>
      <c r="F79" s="44"/>
      <c r="G79" s="44"/>
      <c r="H79" s="44"/>
      <c r="I79" s="44"/>
      <c r="J79" s="44"/>
      <c r="K79" s="44"/>
      <c r="L79" s="44"/>
    </row>
    <row r="80" spans="1:12" ht="13.5">
      <c r="A80" s="58"/>
      <c r="B80" s="118" t="s">
        <v>67</v>
      </c>
      <c r="C80" s="43" t="s">
        <v>2</v>
      </c>
      <c r="D80" s="43">
        <v>1.8</v>
      </c>
      <c r="E80" s="44">
        <f>E79*D80</f>
        <v>11.879999999999999</v>
      </c>
      <c r="F80" s="44"/>
      <c r="G80" s="44"/>
      <c r="H80" s="44"/>
      <c r="I80" s="44">
        <f>H80*E80</f>
        <v>0</v>
      </c>
      <c r="J80" s="44"/>
      <c r="K80" s="44"/>
      <c r="L80" s="44">
        <f>I80</f>
        <v>0</v>
      </c>
    </row>
    <row r="81" spans="1:12" ht="13.5">
      <c r="A81" s="58"/>
      <c r="B81" s="245" t="s">
        <v>108</v>
      </c>
      <c r="C81" s="43" t="s">
        <v>5</v>
      </c>
      <c r="D81" s="43">
        <v>1.1</v>
      </c>
      <c r="E81" s="44">
        <f>E79*D81</f>
        <v>7.26</v>
      </c>
      <c r="F81" s="44"/>
      <c r="G81" s="44">
        <f>F81*E81</f>
        <v>0</v>
      </c>
      <c r="H81" s="44"/>
      <c r="I81" s="44"/>
      <c r="J81" s="44"/>
      <c r="K81" s="44"/>
      <c r="L81" s="44">
        <f>G81</f>
        <v>0</v>
      </c>
    </row>
    <row r="82" spans="1:12" ht="15.75" customHeight="1">
      <c r="A82" s="161">
        <v>8</v>
      </c>
      <c r="B82" s="186" t="s">
        <v>256</v>
      </c>
      <c r="C82" s="162" t="s">
        <v>133</v>
      </c>
      <c r="D82" s="162"/>
      <c r="E82" s="163">
        <v>32</v>
      </c>
      <c r="F82" s="44"/>
      <c r="G82" s="44"/>
      <c r="H82" s="44"/>
      <c r="I82" s="44"/>
      <c r="J82" s="241"/>
      <c r="K82" s="241"/>
      <c r="L82" s="44"/>
    </row>
    <row r="83" spans="1:12" ht="13.5">
      <c r="A83" s="58"/>
      <c r="B83" s="118" t="s">
        <v>67</v>
      </c>
      <c r="C83" s="43" t="s">
        <v>2</v>
      </c>
      <c r="D83" s="44">
        <v>1</v>
      </c>
      <c r="E83" s="44">
        <f>E82*D83</f>
        <v>32</v>
      </c>
      <c r="F83" s="44"/>
      <c r="G83" s="241"/>
      <c r="H83" s="44"/>
      <c r="I83" s="44">
        <f>H83*E83</f>
        <v>0</v>
      </c>
      <c r="J83" s="241"/>
      <c r="K83" s="241"/>
      <c r="L83" s="241">
        <f>K83+I83+G83</f>
        <v>0</v>
      </c>
    </row>
    <row r="84" spans="1:12" ht="13.5">
      <c r="A84" s="58"/>
      <c r="B84" s="122" t="s">
        <v>257</v>
      </c>
      <c r="C84" s="43" t="s">
        <v>54</v>
      </c>
      <c r="D84" s="44">
        <v>1</v>
      </c>
      <c r="E84" s="44">
        <f>E82*D84</f>
        <v>32</v>
      </c>
      <c r="F84" s="44"/>
      <c r="G84" s="241">
        <f>F84*E84</f>
        <v>0</v>
      </c>
      <c r="H84" s="44"/>
      <c r="I84" s="44"/>
      <c r="J84" s="241"/>
      <c r="K84" s="241"/>
      <c r="L84" s="241">
        <f>G84</f>
        <v>0</v>
      </c>
    </row>
    <row r="85" spans="1:12" ht="13.5">
      <c r="A85" s="58"/>
      <c r="B85" s="244" t="s">
        <v>35</v>
      </c>
      <c r="C85" s="100" t="s">
        <v>2</v>
      </c>
      <c r="D85" s="100">
        <v>0.16</v>
      </c>
      <c r="E85" s="70">
        <f>E82*D85</f>
        <v>5.12</v>
      </c>
      <c r="F85" s="44"/>
      <c r="G85" s="241">
        <f>F85*E85</f>
        <v>0</v>
      </c>
      <c r="H85" s="44"/>
      <c r="I85" s="44"/>
      <c r="J85" s="241"/>
      <c r="K85" s="241"/>
      <c r="L85" s="241">
        <f>K85+I85+G85</f>
        <v>0</v>
      </c>
    </row>
    <row r="86" spans="1:12" ht="27">
      <c r="A86" s="161">
        <v>9</v>
      </c>
      <c r="B86" s="231" t="s">
        <v>373</v>
      </c>
      <c r="C86" s="162" t="s">
        <v>5</v>
      </c>
      <c r="D86" s="162"/>
      <c r="E86" s="173">
        <v>19.22</v>
      </c>
      <c r="F86" s="44"/>
      <c r="G86" s="241"/>
      <c r="H86" s="44"/>
      <c r="I86" s="44"/>
      <c r="J86" s="241"/>
      <c r="K86" s="241"/>
      <c r="L86" s="241"/>
    </row>
    <row r="87" spans="1:12" ht="13.5">
      <c r="A87" s="58"/>
      <c r="B87" s="118" t="s">
        <v>67</v>
      </c>
      <c r="C87" s="43" t="s">
        <v>2</v>
      </c>
      <c r="D87" s="43">
        <v>1.8</v>
      </c>
      <c r="E87" s="44">
        <f>E86*D87</f>
        <v>34.596</v>
      </c>
      <c r="F87" s="44"/>
      <c r="G87" s="44"/>
      <c r="H87" s="44"/>
      <c r="I87" s="44">
        <f>H87*E87</f>
        <v>0</v>
      </c>
      <c r="J87" s="44"/>
      <c r="K87" s="44"/>
      <c r="L87" s="44">
        <f>I87</f>
        <v>0</v>
      </c>
    </row>
    <row r="88" spans="1:12" ht="13.5">
      <c r="A88" s="58"/>
      <c r="B88" s="245" t="s">
        <v>140</v>
      </c>
      <c r="C88" s="43" t="s">
        <v>5</v>
      </c>
      <c r="D88" s="43">
        <v>1.21</v>
      </c>
      <c r="E88" s="44">
        <f>E86*D88</f>
        <v>23.256199999999996</v>
      </c>
      <c r="F88" s="44"/>
      <c r="G88" s="44">
        <f>F88*E88</f>
        <v>0</v>
      </c>
      <c r="H88" s="44"/>
      <c r="I88" s="44"/>
      <c r="J88" s="44"/>
      <c r="K88" s="44"/>
      <c r="L88" s="44">
        <f>G88</f>
        <v>0</v>
      </c>
    </row>
    <row r="89" spans="1:12" ht="13.5">
      <c r="A89" s="100">
        <v>10</v>
      </c>
      <c r="B89" s="186" t="s">
        <v>263</v>
      </c>
      <c r="C89" s="162" t="s">
        <v>5</v>
      </c>
      <c r="D89" s="246"/>
      <c r="E89" s="163">
        <v>12.58</v>
      </c>
      <c r="F89" s="54"/>
      <c r="G89" s="56"/>
      <c r="H89" s="57"/>
      <c r="I89" s="56"/>
      <c r="J89" s="56"/>
      <c r="K89" s="56"/>
      <c r="L89" s="56"/>
    </row>
    <row r="90" spans="1:12" ht="13.5">
      <c r="A90" s="58"/>
      <c r="B90" s="86" t="s">
        <v>88</v>
      </c>
      <c r="C90" s="43" t="s">
        <v>2</v>
      </c>
      <c r="D90" s="56">
        <v>1</v>
      </c>
      <c r="E90" s="56">
        <f>E89*D90</f>
        <v>12.58</v>
      </c>
      <c r="F90" s="54"/>
      <c r="G90" s="56"/>
      <c r="H90" s="56"/>
      <c r="I90" s="56">
        <f>H90*E90</f>
        <v>0</v>
      </c>
      <c r="J90" s="56"/>
      <c r="K90" s="56"/>
      <c r="L90" s="56">
        <f>K90+I90+G90</f>
        <v>0</v>
      </c>
    </row>
    <row r="91" spans="1:12" ht="13.5">
      <c r="A91" s="58"/>
      <c r="B91" s="122" t="s">
        <v>135</v>
      </c>
      <c r="C91" s="54" t="s">
        <v>49</v>
      </c>
      <c r="D91" s="56">
        <v>0.4</v>
      </c>
      <c r="E91" s="56">
        <f>E89*D91</f>
        <v>5.032</v>
      </c>
      <c r="F91" s="54"/>
      <c r="G91" s="56"/>
      <c r="H91" s="57"/>
      <c r="I91" s="56"/>
      <c r="J91" s="56"/>
      <c r="K91" s="56">
        <f>J91*E91</f>
        <v>0</v>
      </c>
      <c r="L91" s="56">
        <f>K91+I91+G91</f>
        <v>0</v>
      </c>
    </row>
    <row r="92" spans="1:12" ht="27">
      <c r="A92" s="58"/>
      <c r="B92" s="122" t="s">
        <v>264</v>
      </c>
      <c r="C92" s="54" t="s">
        <v>49</v>
      </c>
      <c r="D92" s="56">
        <v>0.8</v>
      </c>
      <c r="E92" s="56">
        <f>E89*D92</f>
        <v>10.064</v>
      </c>
      <c r="F92" s="54"/>
      <c r="G92" s="56"/>
      <c r="H92" s="57"/>
      <c r="I92" s="56"/>
      <c r="J92" s="56"/>
      <c r="K92" s="56">
        <f>J92*E92</f>
        <v>0</v>
      </c>
      <c r="L92" s="56">
        <f>K92+I92+G92</f>
        <v>0</v>
      </c>
    </row>
    <row r="93" spans="1:12" ht="13.5">
      <c r="A93" s="58"/>
      <c r="B93" s="122" t="s">
        <v>250</v>
      </c>
      <c r="C93" s="54" t="s">
        <v>5</v>
      </c>
      <c r="D93" s="121">
        <v>1.22</v>
      </c>
      <c r="E93" s="56">
        <f>E89*D93</f>
        <v>15.3476</v>
      </c>
      <c r="F93" s="54"/>
      <c r="G93" s="56">
        <f>F93*E93</f>
        <v>0</v>
      </c>
      <c r="H93" s="57"/>
      <c r="I93" s="56"/>
      <c r="J93" s="56"/>
      <c r="K93" s="56"/>
      <c r="L93" s="56">
        <f>K93+I93+G93</f>
        <v>0</v>
      </c>
    </row>
    <row r="94" spans="1:12" ht="27">
      <c r="A94" s="161">
        <v>11</v>
      </c>
      <c r="B94" s="113" t="s">
        <v>258</v>
      </c>
      <c r="C94" s="168" t="s">
        <v>5</v>
      </c>
      <c r="D94" s="247"/>
      <c r="E94" s="168">
        <v>25.16</v>
      </c>
      <c r="F94" s="119"/>
      <c r="G94" s="120"/>
      <c r="H94" s="184"/>
      <c r="I94" s="120"/>
      <c r="J94" s="120"/>
      <c r="K94" s="120"/>
      <c r="L94" s="120"/>
    </row>
    <row r="95" spans="1:12" ht="13.5">
      <c r="A95" s="99"/>
      <c r="B95" s="118" t="s">
        <v>67</v>
      </c>
      <c r="C95" s="54" t="s">
        <v>2</v>
      </c>
      <c r="D95" s="56">
        <v>1</v>
      </c>
      <c r="E95" s="56">
        <f>E94*D95</f>
        <v>25.16</v>
      </c>
      <c r="F95" s="56"/>
      <c r="G95" s="56"/>
      <c r="H95" s="56"/>
      <c r="I95" s="56">
        <f>H95*E95</f>
        <v>0</v>
      </c>
      <c r="J95" s="56"/>
      <c r="K95" s="56"/>
      <c r="L95" s="56">
        <f>I95+G95</f>
        <v>0</v>
      </c>
    </row>
    <row r="96" spans="1:12" ht="13.5">
      <c r="A96" s="99"/>
      <c r="B96" s="122" t="s">
        <v>260</v>
      </c>
      <c r="C96" s="54" t="s">
        <v>2</v>
      </c>
      <c r="D96" s="56">
        <v>1</v>
      </c>
      <c r="E96" s="56">
        <f>E94*D96</f>
        <v>25.16</v>
      </c>
      <c r="F96" s="56"/>
      <c r="G96" s="56"/>
      <c r="H96" s="56"/>
      <c r="I96" s="56"/>
      <c r="J96" s="56"/>
      <c r="K96" s="56">
        <f>J96*E96</f>
        <v>0</v>
      </c>
      <c r="L96" s="56">
        <f>K96+I96+G96</f>
        <v>0</v>
      </c>
    </row>
    <row r="97" spans="1:12" ht="13.5">
      <c r="A97" s="99"/>
      <c r="B97" s="122" t="s">
        <v>259</v>
      </c>
      <c r="C97" s="54" t="s">
        <v>5</v>
      </c>
      <c r="D97" s="56">
        <v>1.02</v>
      </c>
      <c r="E97" s="56">
        <f>E94*D97</f>
        <v>25.6632</v>
      </c>
      <c r="F97" s="56"/>
      <c r="G97" s="56">
        <f>F97*E97</f>
        <v>0</v>
      </c>
      <c r="H97" s="56"/>
      <c r="I97" s="56"/>
      <c r="J97" s="56"/>
      <c r="K97" s="56"/>
      <c r="L97" s="56">
        <f>K97+I97+G97</f>
        <v>0</v>
      </c>
    </row>
    <row r="98" spans="1:12" ht="13.5">
      <c r="A98" s="99"/>
      <c r="B98" s="118" t="s">
        <v>261</v>
      </c>
      <c r="C98" s="119" t="s">
        <v>15</v>
      </c>
      <c r="D98" s="119"/>
      <c r="E98" s="120">
        <v>3.35</v>
      </c>
      <c r="F98" s="120"/>
      <c r="G98" s="56">
        <f>F98*E98</f>
        <v>0</v>
      </c>
      <c r="H98" s="120"/>
      <c r="I98" s="120"/>
      <c r="J98" s="120"/>
      <c r="K98" s="120"/>
      <c r="L98" s="56">
        <f>K98+I98+G98</f>
        <v>0</v>
      </c>
    </row>
    <row r="99" spans="1:12" ht="13.5">
      <c r="A99" s="99"/>
      <c r="B99" s="118" t="s">
        <v>262</v>
      </c>
      <c r="C99" s="160" t="s">
        <v>15</v>
      </c>
      <c r="D99" s="160"/>
      <c r="E99" s="159">
        <v>0.218</v>
      </c>
      <c r="F99" s="120"/>
      <c r="G99" s="56">
        <f>F99*E99</f>
        <v>0</v>
      </c>
      <c r="H99" s="120"/>
      <c r="I99" s="120"/>
      <c r="J99" s="120"/>
      <c r="K99" s="120"/>
      <c r="L99" s="56">
        <f>K99+I99+G99</f>
        <v>0</v>
      </c>
    </row>
    <row r="100" spans="1:12" ht="13.5">
      <c r="A100" s="99"/>
      <c r="B100" s="248" t="s">
        <v>35</v>
      </c>
      <c r="C100" s="100" t="s">
        <v>2</v>
      </c>
      <c r="D100" s="59">
        <v>1.31</v>
      </c>
      <c r="E100" s="59">
        <f>E94*D100</f>
        <v>32.9596</v>
      </c>
      <c r="F100" s="59"/>
      <c r="G100" s="56">
        <f>F100*E100</f>
        <v>0</v>
      </c>
      <c r="H100" s="56"/>
      <c r="I100" s="56"/>
      <c r="J100" s="56"/>
      <c r="K100" s="56"/>
      <c r="L100" s="56">
        <f>K100+I100+G100</f>
        <v>0</v>
      </c>
    </row>
    <row r="101" spans="1:12" ht="40.5">
      <c r="A101" s="161">
        <v>12</v>
      </c>
      <c r="B101" s="186" t="s">
        <v>228</v>
      </c>
      <c r="C101" s="165" t="s">
        <v>6</v>
      </c>
      <c r="D101" s="173"/>
      <c r="E101" s="163">
        <v>58.29</v>
      </c>
      <c r="F101" s="54"/>
      <c r="G101" s="235"/>
      <c r="H101" s="262"/>
      <c r="I101" s="262"/>
      <c r="J101" s="262"/>
      <c r="K101" s="262"/>
      <c r="L101" s="185"/>
    </row>
    <row r="102" spans="1:12" ht="13.5">
      <c r="A102" s="58"/>
      <c r="B102" s="158" t="s">
        <v>4</v>
      </c>
      <c r="C102" s="43" t="s">
        <v>2</v>
      </c>
      <c r="D102" s="44">
        <v>1</v>
      </c>
      <c r="E102" s="120">
        <f>E101*D102</f>
        <v>58.29</v>
      </c>
      <c r="F102" s="184"/>
      <c r="G102" s="120"/>
      <c r="H102" s="120"/>
      <c r="I102" s="120">
        <f>H102*E102</f>
        <v>0</v>
      </c>
      <c r="J102" s="120"/>
      <c r="K102" s="120"/>
      <c r="L102" s="185">
        <f>I102+G102</f>
        <v>0</v>
      </c>
    </row>
    <row r="103" spans="1:12" ht="13.5">
      <c r="A103" s="236"/>
      <c r="B103" s="178" t="s">
        <v>32</v>
      </c>
      <c r="C103" s="119" t="s">
        <v>6</v>
      </c>
      <c r="D103" s="120">
        <v>1</v>
      </c>
      <c r="E103" s="120">
        <f>E101*D103</f>
        <v>58.29</v>
      </c>
      <c r="F103" s="120"/>
      <c r="G103" s="120">
        <f>F103*E103</f>
        <v>0</v>
      </c>
      <c r="H103" s="120"/>
      <c r="I103" s="120"/>
      <c r="J103" s="120"/>
      <c r="K103" s="120"/>
      <c r="L103" s="120">
        <f>G103</f>
        <v>0</v>
      </c>
    </row>
    <row r="104" spans="1:12" ht="38.25" customHeight="1">
      <c r="A104" s="199"/>
      <c r="B104" s="447" t="s">
        <v>265</v>
      </c>
      <c r="C104" s="448"/>
      <c r="D104" s="448"/>
      <c r="E104" s="448"/>
      <c r="F104" s="258"/>
      <c r="G104" s="260"/>
      <c r="H104" s="259"/>
      <c r="I104" s="260"/>
      <c r="J104" s="260"/>
      <c r="K104" s="260"/>
      <c r="L104" s="275"/>
    </row>
    <row r="105" spans="1:12" ht="27">
      <c r="A105" s="218" t="s">
        <v>34</v>
      </c>
      <c r="B105" s="183" t="s">
        <v>266</v>
      </c>
      <c r="C105" s="181" t="s">
        <v>7</v>
      </c>
      <c r="D105" s="157"/>
      <c r="E105" s="157">
        <v>2</v>
      </c>
      <c r="F105" s="56"/>
      <c r="G105" s="56"/>
      <c r="H105" s="56"/>
      <c r="I105" s="56"/>
      <c r="J105" s="56"/>
      <c r="K105" s="56"/>
      <c r="L105" s="56"/>
    </row>
    <row r="106" spans="1:12" ht="13.5">
      <c r="A106" s="252"/>
      <c r="B106" s="158" t="s">
        <v>4</v>
      </c>
      <c r="C106" s="253" t="s">
        <v>2</v>
      </c>
      <c r="D106" s="255">
        <v>1</v>
      </c>
      <c r="E106" s="255">
        <f>E105*D106</f>
        <v>2</v>
      </c>
      <c r="F106" s="255"/>
      <c r="G106" s="103"/>
      <c r="H106" s="255"/>
      <c r="I106" s="103">
        <f>H106*E106</f>
        <v>0</v>
      </c>
      <c r="J106" s="255"/>
      <c r="K106" s="255"/>
      <c r="L106" s="103">
        <f>K106+I106+G106</f>
        <v>0</v>
      </c>
    </row>
    <row r="107" spans="1:12" ht="13.5">
      <c r="A107" s="252"/>
      <c r="B107" s="114" t="s">
        <v>267</v>
      </c>
      <c r="C107" s="278" t="s">
        <v>54</v>
      </c>
      <c r="D107" s="279"/>
      <c r="E107" s="280">
        <v>2.6</v>
      </c>
      <c r="F107" s="255"/>
      <c r="G107" s="103">
        <f>F107*E107</f>
        <v>0</v>
      </c>
      <c r="H107" s="255"/>
      <c r="I107" s="103"/>
      <c r="J107" s="255"/>
      <c r="K107" s="255"/>
      <c r="L107" s="103">
        <f>G107</f>
        <v>0</v>
      </c>
    </row>
    <row r="108" spans="1:12" ht="13.5">
      <c r="A108" s="252"/>
      <c r="B108" s="248" t="s">
        <v>231</v>
      </c>
      <c r="C108" s="100" t="s">
        <v>5</v>
      </c>
      <c r="D108" s="256">
        <v>0.036</v>
      </c>
      <c r="E108" s="59">
        <f>E105*D108</f>
        <v>0.072</v>
      </c>
      <c r="F108" s="59"/>
      <c r="G108" s="59">
        <f>F108*E108</f>
        <v>0</v>
      </c>
      <c r="H108" s="59"/>
      <c r="I108" s="56"/>
      <c r="J108" s="56"/>
      <c r="K108" s="56"/>
      <c r="L108" s="56">
        <f>G108</f>
        <v>0</v>
      </c>
    </row>
    <row r="109" spans="1:12" ht="13.5">
      <c r="A109" s="161">
        <v>2</v>
      </c>
      <c r="B109" s="113" t="s">
        <v>268</v>
      </c>
      <c r="C109" s="207" t="s">
        <v>54</v>
      </c>
      <c r="D109" s="166"/>
      <c r="E109" s="166">
        <v>8</v>
      </c>
      <c r="F109" s="120"/>
      <c r="G109" s="120"/>
      <c r="H109" s="120"/>
      <c r="I109" s="120"/>
      <c r="J109" s="120"/>
      <c r="K109" s="120"/>
      <c r="L109" s="120"/>
    </row>
    <row r="110" spans="1:12" ht="13.5">
      <c r="A110" s="58"/>
      <c r="B110" s="158" t="s">
        <v>4</v>
      </c>
      <c r="C110" s="253" t="s">
        <v>2</v>
      </c>
      <c r="D110" s="255">
        <v>1</v>
      </c>
      <c r="E110" s="255">
        <f>E109*D110</f>
        <v>8</v>
      </c>
      <c r="F110" s="255"/>
      <c r="G110" s="103"/>
      <c r="H110" s="255"/>
      <c r="I110" s="103">
        <f>H110*E110</f>
        <v>0</v>
      </c>
      <c r="J110" s="255"/>
      <c r="K110" s="255"/>
      <c r="L110" s="103">
        <f>K110+I110+G110</f>
        <v>0</v>
      </c>
    </row>
    <row r="111" spans="1:12" ht="13.5">
      <c r="A111" s="58"/>
      <c r="B111" s="114" t="s">
        <v>269</v>
      </c>
      <c r="C111" s="278" t="s">
        <v>54</v>
      </c>
      <c r="D111" s="279"/>
      <c r="E111" s="280">
        <v>2.6</v>
      </c>
      <c r="F111" s="255"/>
      <c r="G111" s="103">
        <f>F111*E111</f>
        <v>0</v>
      </c>
      <c r="H111" s="255"/>
      <c r="I111" s="103"/>
      <c r="J111" s="255"/>
      <c r="K111" s="255"/>
      <c r="L111" s="103">
        <f>G111</f>
        <v>0</v>
      </c>
    </row>
    <row r="112" spans="1:12" ht="13.5">
      <c r="A112" s="58"/>
      <c r="B112" s="114" t="s">
        <v>92</v>
      </c>
      <c r="C112" s="278" t="s">
        <v>51</v>
      </c>
      <c r="D112" s="279"/>
      <c r="E112" s="280">
        <v>1</v>
      </c>
      <c r="F112" s="280"/>
      <c r="G112" s="103">
        <f>F112*E112</f>
        <v>0</v>
      </c>
      <c r="H112" s="280"/>
      <c r="I112" s="103"/>
      <c r="J112" s="255"/>
      <c r="K112" s="255"/>
      <c r="L112" s="103">
        <f>G112</f>
        <v>0</v>
      </c>
    </row>
    <row r="113" spans="1:12" ht="13.5">
      <c r="A113" s="58"/>
      <c r="B113" s="248" t="s">
        <v>35</v>
      </c>
      <c r="C113" s="100" t="s">
        <v>2</v>
      </c>
      <c r="D113" s="59">
        <v>0.25</v>
      </c>
      <c r="E113" s="59">
        <f>E109*D113</f>
        <v>2</v>
      </c>
      <c r="F113" s="59"/>
      <c r="G113" s="59">
        <f>F113*E113</f>
        <v>0</v>
      </c>
      <c r="H113" s="59"/>
      <c r="I113" s="56"/>
      <c r="J113" s="56"/>
      <c r="K113" s="56"/>
      <c r="L113" s="56">
        <f>G113</f>
        <v>0</v>
      </c>
    </row>
    <row r="114" spans="1:12" ht="16.5">
      <c r="A114" s="199"/>
      <c r="B114" s="447" t="s">
        <v>270</v>
      </c>
      <c r="C114" s="448"/>
      <c r="D114" s="448"/>
      <c r="E114" s="448"/>
      <c r="F114" s="258"/>
      <c r="G114" s="260"/>
      <c r="H114" s="259"/>
      <c r="I114" s="260"/>
      <c r="J114" s="260"/>
      <c r="K114" s="260"/>
      <c r="L114" s="275"/>
    </row>
    <row r="115" spans="1:12" ht="27">
      <c r="A115" s="161">
        <v>1</v>
      </c>
      <c r="B115" s="156" t="s">
        <v>168</v>
      </c>
      <c r="C115" s="116" t="s">
        <v>6</v>
      </c>
      <c r="D115" s="117"/>
      <c r="E115" s="157">
        <v>88</v>
      </c>
      <c r="F115" s="120"/>
      <c r="G115" s="120"/>
      <c r="H115" s="120"/>
      <c r="I115" s="120"/>
      <c r="J115" s="120"/>
      <c r="K115" s="120"/>
      <c r="L115" s="120"/>
    </row>
    <row r="116" spans="1:12" ht="13.5">
      <c r="A116" s="99"/>
      <c r="B116" s="158" t="s">
        <v>4</v>
      </c>
      <c r="C116" s="43" t="s">
        <v>2</v>
      </c>
      <c r="D116" s="70">
        <v>1</v>
      </c>
      <c r="E116" s="159">
        <f>E115*D116</f>
        <v>88</v>
      </c>
      <c r="F116" s="120"/>
      <c r="G116" s="120"/>
      <c r="H116" s="120"/>
      <c r="I116" s="120">
        <f>H116*E116</f>
        <v>0</v>
      </c>
      <c r="J116" s="120"/>
      <c r="K116" s="120"/>
      <c r="L116" s="120">
        <f>I116+G116</f>
        <v>0</v>
      </c>
    </row>
    <row r="117" spans="1:12" ht="27">
      <c r="A117" s="161">
        <v>2</v>
      </c>
      <c r="B117" s="219" t="s">
        <v>162</v>
      </c>
      <c r="C117" s="116" t="s">
        <v>6</v>
      </c>
      <c r="D117" s="117"/>
      <c r="E117" s="157">
        <v>57.34</v>
      </c>
      <c r="F117" s="56"/>
      <c r="G117" s="56"/>
      <c r="H117" s="56"/>
      <c r="I117" s="56"/>
      <c r="J117" s="56"/>
      <c r="K117" s="56"/>
      <c r="L117" s="56"/>
    </row>
    <row r="118" spans="1:12" ht="13.5">
      <c r="A118" s="99"/>
      <c r="B118" s="114" t="s">
        <v>4</v>
      </c>
      <c r="C118" s="69" t="s">
        <v>2</v>
      </c>
      <c r="D118" s="70">
        <v>1</v>
      </c>
      <c r="E118" s="159">
        <f>E117*D118</f>
        <v>57.34</v>
      </c>
      <c r="F118" s="120"/>
      <c r="G118" s="120"/>
      <c r="H118" s="120"/>
      <c r="I118" s="120">
        <f>H118*E118</f>
        <v>0</v>
      </c>
      <c r="J118" s="120"/>
      <c r="K118" s="120"/>
      <c r="L118" s="120">
        <f>I118+G118</f>
        <v>0</v>
      </c>
    </row>
    <row r="119" spans="1:12" ht="13.5">
      <c r="A119" s="99"/>
      <c r="B119" s="114" t="s">
        <v>136</v>
      </c>
      <c r="C119" s="69" t="s">
        <v>137</v>
      </c>
      <c r="D119" s="70"/>
      <c r="E119" s="159">
        <v>1</v>
      </c>
      <c r="F119" s="120"/>
      <c r="G119" s="120"/>
      <c r="H119" s="120"/>
      <c r="I119" s="120"/>
      <c r="J119" s="120"/>
      <c r="K119" s="120">
        <f>J119*E119</f>
        <v>0</v>
      </c>
      <c r="L119" s="120">
        <f>K119</f>
        <v>0</v>
      </c>
    </row>
    <row r="120" spans="1:12" ht="40.5">
      <c r="A120" s="100">
        <v>3</v>
      </c>
      <c r="B120" s="276" t="s">
        <v>274</v>
      </c>
      <c r="C120" s="267" t="s">
        <v>5</v>
      </c>
      <c r="D120" s="268"/>
      <c r="E120" s="268">
        <v>2.68</v>
      </c>
      <c r="F120" s="283"/>
      <c r="G120" s="48"/>
      <c r="H120" s="50"/>
      <c r="I120" s="48"/>
      <c r="J120" s="48"/>
      <c r="K120" s="48"/>
      <c r="L120" s="48"/>
    </row>
    <row r="121" spans="1:12" ht="13.5">
      <c r="A121" s="263"/>
      <c r="B121" s="118" t="s">
        <v>67</v>
      </c>
      <c r="C121" s="54" t="s">
        <v>2</v>
      </c>
      <c r="D121" s="56">
        <v>1</v>
      </c>
      <c r="E121" s="56">
        <f>E120*D121</f>
        <v>2.68</v>
      </c>
      <c r="F121" s="56"/>
      <c r="G121" s="56"/>
      <c r="H121" s="56"/>
      <c r="I121" s="56">
        <f>H121*E121</f>
        <v>0</v>
      </c>
      <c r="J121" s="56"/>
      <c r="K121" s="56"/>
      <c r="L121" s="56">
        <f>I121+G121</f>
        <v>0</v>
      </c>
    </row>
    <row r="122" spans="1:12" ht="13.5">
      <c r="A122" s="263"/>
      <c r="B122" s="122" t="s">
        <v>52</v>
      </c>
      <c r="C122" s="54" t="s">
        <v>5</v>
      </c>
      <c r="D122" s="56">
        <v>1.02</v>
      </c>
      <c r="E122" s="56">
        <f>E120*D122</f>
        <v>2.7336</v>
      </c>
      <c r="F122" s="56"/>
      <c r="G122" s="56">
        <f aca="true" t="shared" si="2" ref="G122:G127">F122*E122</f>
        <v>0</v>
      </c>
      <c r="H122" s="56"/>
      <c r="I122" s="56"/>
      <c r="J122" s="56"/>
      <c r="K122" s="56"/>
      <c r="L122" s="56">
        <f>K122+I122+G122</f>
        <v>0</v>
      </c>
    </row>
    <row r="123" spans="1:12" ht="13.5">
      <c r="A123" s="263"/>
      <c r="B123" s="122" t="s">
        <v>275</v>
      </c>
      <c r="C123" s="54" t="s">
        <v>6</v>
      </c>
      <c r="D123" s="56">
        <v>2.64</v>
      </c>
      <c r="E123" s="56">
        <f>E120*D123</f>
        <v>7.075200000000001</v>
      </c>
      <c r="F123" s="56"/>
      <c r="G123" s="56">
        <f t="shared" si="2"/>
        <v>0</v>
      </c>
      <c r="H123" s="56"/>
      <c r="I123" s="56"/>
      <c r="J123" s="56"/>
      <c r="K123" s="56"/>
      <c r="L123" s="56"/>
    </row>
    <row r="124" spans="1:12" ht="13.5">
      <c r="A124" s="263"/>
      <c r="B124" s="122" t="s">
        <v>276</v>
      </c>
      <c r="C124" s="54" t="s">
        <v>5</v>
      </c>
      <c r="D124" s="56">
        <v>0.08</v>
      </c>
      <c r="E124" s="56">
        <f>E120*D124</f>
        <v>0.2144</v>
      </c>
      <c r="F124" s="56"/>
      <c r="G124" s="56">
        <f t="shared" si="2"/>
        <v>0</v>
      </c>
      <c r="H124" s="56"/>
      <c r="I124" s="56"/>
      <c r="J124" s="56"/>
      <c r="K124" s="56"/>
      <c r="L124" s="56"/>
    </row>
    <row r="125" spans="1:12" ht="13.5">
      <c r="A125" s="263"/>
      <c r="B125" s="118" t="s">
        <v>261</v>
      </c>
      <c r="C125" s="119" t="s">
        <v>15</v>
      </c>
      <c r="D125" s="119"/>
      <c r="E125" s="120">
        <v>0.16</v>
      </c>
      <c r="F125" s="120"/>
      <c r="G125" s="56">
        <f t="shared" si="2"/>
        <v>0</v>
      </c>
      <c r="H125" s="120"/>
      <c r="I125" s="120"/>
      <c r="J125" s="120"/>
      <c r="K125" s="120"/>
      <c r="L125" s="56">
        <f>K125+I125+G125</f>
        <v>0</v>
      </c>
    </row>
    <row r="126" spans="1:12" ht="13.5">
      <c r="A126" s="263"/>
      <c r="B126" s="118" t="s">
        <v>262</v>
      </c>
      <c r="C126" s="160" t="s">
        <v>15</v>
      </c>
      <c r="D126" s="160"/>
      <c r="E126" s="159">
        <v>0.1</v>
      </c>
      <c r="F126" s="120"/>
      <c r="G126" s="56">
        <f t="shared" si="2"/>
        <v>0</v>
      </c>
      <c r="H126" s="120"/>
      <c r="I126" s="120"/>
      <c r="J126" s="120"/>
      <c r="K126" s="120"/>
      <c r="L126" s="56">
        <f>K126+I126+G126</f>
        <v>0</v>
      </c>
    </row>
    <row r="127" spans="1:12" ht="13.5">
      <c r="A127" s="263"/>
      <c r="B127" s="248" t="s">
        <v>35</v>
      </c>
      <c r="C127" s="100" t="s">
        <v>2</v>
      </c>
      <c r="D127" s="59">
        <v>1.31</v>
      </c>
      <c r="E127" s="59">
        <f>E120*D127</f>
        <v>3.5108</v>
      </c>
      <c r="F127" s="59"/>
      <c r="G127" s="59">
        <f t="shared" si="2"/>
        <v>0</v>
      </c>
      <c r="H127" s="56"/>
      <c r="I127" s="56"/>
      <c r="J127" s="56"/>
      <c r="K127" s="56"/>
      <c r="L127" s="56">
        <f>K127+I127+G127</f>
        <v>0</v>
      </c>
    </row>
    <row r="128" spans="1:12" ht="27">
      <c r="A128" s="160">
        <v>4</v>
      </c>
      <c r="B128" s="265" t="s">
        <v>277</v>
      </c>
      <c r="C128" s="267" t="s">
        <v>5</v>
      </c>
      <c r="D128" s="268"/>
      <c r="E128" s="269">
        <v>8.6</v>
      </c>
      <c r="F128" s="62"/>
      <c r="G128" s="52"/>
      <c r="H128" s="50"/>
      <c r="I128" s="48"/>
      <c r="J128" s="48"/>
      <c r="K128" s="48"/>
      <c r="L128" s="48"/>
    </row>
    <row r="129" spans="1:12" ht="13.5">
      <c r="A129" s="263"/>
      <c r="B129" s="118" t="s">
        <v>67</v>
      </c>
      <c r="C129" s="54" t="s">
        <v>2</v>
      </c>
      <c r="D129" s="56">
        <v>1</v>
      </c>
      <c r="E129" s="56">
        <f>E128*D129</f>
        <v>8.6</v>
      </c>
      <c r="F129" s="56"/>
      <c r="G129" s="56"/>
      <c r="H129" s="56"/>
      <c r="I129" s="56">
        <f>H129*E129</f>
        <v>0</v>
      </c>
      <c r="J129" s="56"/>
      <c r="K129" s="56"/>
      <c r="L129" s="56">
        <f>I129+G129</f>
        <v>0</v>
      </c>
    </row>
    <row r="130" spans="1:12" ht="13.5">
      <c r="A130" s="263"/>
      <c r="B130" s="122" t="s">
        <v>260</v>
      </c>
      <c r="C130" s="54" t="s">
        <v>2</v>
      </c>
      <c r="D130" s="56">
        <v>1</v>
      </c>
      <c r="E130" s="56">
        <f>E128*D130</f>
        <v>8.6</v>
      </c>
      <c r="F130" s="56"/>
      <c r="G130" s="56"/>
      <c r="H130" s="56"/>
      <c r="I130" s="56"/>
      <c r="J130" s="56"/>
      <c r="K130" s="56">
        <f>J130*E130</f>
        <v>0</v>
      </c>
      <c r="L130" s="56">
        <f>K130+I130+G130</f>
        <v>0</v>
      </c>
    </row>
    <row r="131" spans="1:12" ht="13.5">
      <c r="A131" s="263"/>
      <c r="B131" s="122" t="s">
        <v>52</v>
      </c>
      <c r="C131" s="54" t="s">
        <v>5</v>
      </c>
      <c r="D131" s="56">
        <v>1.02</v>
      </c>
      <c r="E131" s="56">
        <f>E128*D131</f>
        <v>8.772</v>
      </c>
      <c r="F131" s="56"/>
      <c r="G131" s="56">
        <f>F131*E131</f>
        <v>0</v>
      </c>
      <c r="H131" s="56"/>
      <c r="I131" s="56"/>
      <c r="J131" s="56"/>
      <c r="K131" s="56"/>
      <c r="L131" s="56">
        <f>K131+I131+G131</f>
        <v>0</v>
      </c>
    </row>
    <row r="132" spans="1:12" ht="13.5">
      <c r="A132" s="263"/>
      <c r="B132" s="118" t="s">
        <v>261</v>
      </c>
      <c r="C132" s="119" t="s">
        <v>15</v>
      </c>
      <c r="D132" s="119"/>
      <c r="E132" s="120">
        <v>0.45</v>
      </c>
      <c r="F132" s="120"/>
      <c r="G132" s="56">
        <f>F132*E132</f>
        <v>0</v>
      </c>
      <c r="H132" s="120"/>
      <c r="I132" s="120"/>
      <c r="J132" s="120"/>
      <c r="K132" s="120"/>
      <c r="L132" s="56">
        <f>K132+I132+G132</f>
        <v>0</v>
      </c>
    </row>
    <row r="133" spans="1:12" ht="13.5">
      <c r="A133" s="263"/>
      <c r="B133" s="248" t="s">
        <v>35</v>
      </c>
      <c r="C133" s="100" t="s">
        <v>2</v>
      </c>
      <c r="D133" s="59">
        <v>1.31</v>
      </c>
      <c r="E133" s="59">
        <f>E128*D133</f>
        <v>11.266</v>
      </c>
      <c r="F133" s="59"/>
      <c r="G133" s="56">
        <f>F133*E133</f>
        <v>0</v>
      </c>
      <c r="H133" s="56"/>
      <c r="I133" s="56"/>
      <c r="J133" s="56"/>
      <c r="K133" s="56"/>
      <c r="L133" s="56">
        <f>K133+I133+G133</f>
        <v>0</v>
      </c>
    </row>
    <row r="134" spans="1:12" ht="30" customHeight="1">
      <c r="A134" s="100">
        <v>5</v>
      </c>
      <c r="B134" s="113" t="s">
        <v>271</v>
      </c>
      <c r="C134" s="162" t="s">
        <v>13</v>
      </c>
      <c r="D134" s="163"/>
      <c r="E134" s="163">
        <v>6</v>
      </c>
      <c r="F134" s="120"/>
      <c r="G134" s="120"/>
      <c r="H134" s="120"/>
      <c r="I134" s="120"/>
      <c r="J134" s="120"/>
      <c r="K134" s="120"/>
      <c r="L134" s="120"/>
    </row>
    <row r="135" spans="1:12" ht="13.5">
      <c r="A135" s="58"/>
      <c r="B135" s="158" t="s">
        <v>4</v>
      </c>
      <c r="C135" s="253" t="s">
        <v>2</v>
      </c>
      <c r="D135" s="255">
        <v>1</v>
      </c>
      <c r="E135" s="255">
        <f>E134*D135</f>
        <v>6</v>
      </c>
      <c r="F135" s="255"/>
      <c r="G135" s="103"/>
      <c r="H135" s="255"/>
      <c r="I135" s="103">
        <f>H135*E135</f>
        <v>0</v>
      </c>
      <c r="J135" s="255"/>
      <c r="K135" s="255"/>
      <c r="L135" s="103">
        <f>K135+I135+G135</f>
        <v>0</v>
      </c>
    </row>
    <row r="136" spans="1:12" ht="13.5">
      <c r="A136" s="58"/>
      <c r="B136" s="114" t="s">
        <v>35</v>
      </c>
      <c r="C136" s="278" t="s">
        <v>2</v>
      </c>
      <c r="D136" s="279">
        <v>0.5</v>
      </c>
      <c r="E136" s="280">
        <f>E134*D136</f>
        <v>3</v>
      </c>
      <c r="F136" s="255"/>
      <c r="G136" s="103">
        <f>F136*E136</f>
        <v>0</v>
      </c>
      <c r="H136" s="255"/>
      <c r="I136" s="103"/>
      <c r="J136" s="255"/>
      <c r="K136" s="255"/>
      <c r="L136" s="103">
        <f>G136</f>
        <v>0</v>
      </c>
    </row>
    <row r="137" spans="1:12" ht="40.5">
      <c r="A137" s="161">
        <v>6</v>
      </c>
      <c r="B137" s="113" t="s">
        <v>272</v>
      </c>
      <c r="C137" s="162" t="s">
        <v>13</v>
      </c>
      <c r="D137" s="163"/>
      <c r="E137" s="163">
        <v>6</v>
      </c>
      <c r="F137" s="166"/>
      <c r="G137" s="120"/>
      <c r="H137" s="120"/>
      <c r="I137" s="120"/>
      <c r="J137" s="120"/>
      <c r="K137" s="120"/>
      <c r="L137" s="120"/>
    </row>
    <row r="138" spans="1:12" ht="13.5">
      <c r="A138" s="58"/>
      <c r="B138" s="158" t="s">
        <v>4</v>
      </c>
      <c r="C138" s="253" t="s">
        <v>2</v>
      </c>
      <c r="D138" s="255">
        <v>1</v>
      </c>
      <c r="E138" s="255">
        <f>E137*D138</f>
        <v>6</v>
      </c>
      <c r="F138" s="255"/>
      <c r="G138" s="103"/>
      <c r="H138" s="255"/>
      <c r="I138" s="103">
        <f>H138*E138</f>
        <v>0</v>
      </c>
      <c r="J138" s="255"/>
      <c r="K138" s="255"/>
      <c r="L138" s="103">
        <f>K138+I138+G138</f>
        <v>0</v>
      </c>
    </row>
    <row r="139" spans="1:12" ht="13.5">
      <c r="A139" s="58"/>
      <c r="B139" s="114" t="s">
        <v>273</v>
      </c>
      <c r="C139" s="278" t="s">
        <v>13</v>
      </c>
      <c r="D139" s="280">
        <v>1</v>
      </c>
      <c r="E139" s="280">
        <f>E137*D139</f>
        <v>6</v>
      </c>
      <c r="F139" s="280"/>
      <c r="G139" s="282">
        <f>F139*E139</f>
        <v>0</v>
      </c>
      <c r="H139" s="280"/>
      <c r="I139" s="282"/>
      <c r="J139" s="280"/>
      <c r="K139" s="280"/>
      <c r="L139" s="282">
        <f>G139</f>
        <v>0</v>
      </c>
    </row>
    <row r="140" spans="1:12" ht="27">
      <c r="A140" s="161">
        <v>7</v>
      </c>
      <c r="B140" s="113" t="s">
        <v>278</v>
      </c>
      <c r="C140" s="162" t="s">
        <v>5</v>
      </c>
      <c r="D140" s="163"/>
      <c r="E140" s="163">
        <v>7.67</v>
      </c>
      <c r="F140" s="120"/>
      <c r="G140" s="120"/>
      <c r="H140" s="120"/>
      <c r="I140" s="120"/>
      <c r="J140" s="120"/>
      <c r="K140" s="120"/>
      <c r="L140" s="120"/>
    </row>
    <row r="141" spans="1:12" ht="13.5">
      <c r="A141" s="58"/>
      <c r="B141" s="118" t="s">
        <v>67</v>
      </c>
      <c r="C141" s="54" t="s">
        <v>2</v>
      </c>
      <c r="D141" s="56">
        <v>1</v>
      </c>
      <c r="E141" s="56">
        <f>E140*D141</f>
        <v>7.67</v>
      </c>
      <c r="F141" s="56"/>
      <c r="G141" s="56"/>
      <c r="H141" s="56"/>
      <c r="I141" s="56">
        <f>H141*E141</f>
        <v>0</v>
      </c>
      <c r="J141" s="56"/>
      <c r="K141" s="56"/>
      <c r="L141" s="56">
        <f>I141+G141</f>
        <v>0</v>
      </c>
    </row>
    <row r="142" spans="1:12" ht="13.5">
      <c r="A142" s="58"/>
      <c r="B142" s="122" t="s">
        <v>260</v>
      </c>
      <c r="C142" s="54" t="s">
        <v>2</v>
      </c>
      <c r="D142" s="56">
        <v>1</v>
      </c>
      <c r="E142" s="56">
        <f>E140*D142</f>
        <v>7.67</v>
      </c>
      <c r="F142" s="56"/>
      <c r="G142" s="56"/>
      <c r="H142" s="56"/>
      <c r="I142" s="56"/>
      <c r="J142" s="56"/>
      <c r="K142" s="56">
        <f>J142*E142</f>
        <v>0</v>
      </c>
      <c r="L142" s="56">
        <f>K142+I142+G142</f>
        <v>0</v>
      </c>
    </row>
    <row r="143" spans="1:12" ht="13.5">
      <c r="A143" s="58"/>
      <c r="B143" s="122" t="s">
        <v>52</v>
      </c>
      <c r="C143" s="54" t="s">
        <v>5</v>
      </c>
      <c r="D143" s="56">
        <v>1.02</v>
      </c>
      <c r="E143" s="56">
        <f>E140*D143</f>
        <v>7.8234</v>
      </c>
      <c r="F143" s="56"/>
      <c r="G143" s="56">
        <f>F143*E143</f>
        <v>0</v>
      </c>
      <c r="H143" s="56"/>
      <c r="I143" s="56"/>
      <c r="J143" s="56"/>
      <c r="K143" s="56"/>
      <c r="L143" s="56">
        <f>K143+I143+G143</f>
        <v>0</v>
      </c>
    </row>
    <row r="144" spans="1:12" ht="13.5">
      <c r="A144" s="58"/>
      <c r="B144" s="118" t="s">
        <v>261</v>
      </c>
      <c r="C144" s="119" t="s">
        <v>15</v>
      </c>
      <c r="D144" s="119"/>
      <c r="E144" s="120">
        <v>0.57</v>
      </c>
      <c r="F144" s="120"/>
      <c r="G144" s="56">
        <f>F144*E144</f>
        <v>0</v>
      </c>
      <c r="H144" s="120"/>
      <c r="I144" s="120"/>
      <c r="J144" s="120"/>
      <c r="K144" s="120"/>
      <c r="L144" s="56">
        <f>K144+I144+G144</f>
        <v>0</v>
      </c>
    </row>
    <row r="145" spans="1:12" ht="13.5">
      <c r="A145" s="58"/>
      <c r="B145" s="248" t="s">
        <v>35</v>
      </c>
      <c r="C145" s="100" t="s">
        <v>2</v>
      </c>
      <c r="D145" s="59">
        <v>1.31</v>
      </c>
      <c r="E145" s="59">
        <f>E140*D145</f>
        <v>10.0477</v>
      </c>
      <c r="F145" s="59"/>
      <c r="G145" s="56">
        <f>F145*E145</f>
        <v>0</v>
      </c>
      <c r="H145" s="56"/>
      <c r="I145" s="56"/>
      <c r="J145" s="56"/>
      <c r="K145" s="56"/>
      <c r="L145" s="56">
        <f>K145+I145+G145</f>
        <v>0</v>
      </c>
    </row>
    <row r="146" spans="1:12" ht="29.25" customHeight="1">
      <c r="A146" s="161">
        <v>8</v>
      </c>
      <c r="B146" s="113" t="s">
        <v>279</v>
      </c>
      <c r="C146" s="162" t="s">
        <v>6</v>
      </c>
      <c r="D146" s="163"/>
      <c r="E146" s="163">
        <v>88</v>
      </c>
      <c r="F146" s="166"/>
      <c r="G146" s="166"/>
      <c r="H146" s="166"/>
      <c r="I146" s="120"/>
      <c r="J146" s="120"/>
      <c r="K146" s="120"/>
      <c r="L146" s="120"/>
    </row>
    <row r="147" spans="1:12" ht="13.5">
      <c r="A147" s="58"/>
      <c r="B147" s="158" t="s">
        <v>4</v>
      </c>
      <c r="C147" s="253" t="s">
        <v>2</v>
      </c>
      <c r="D147" s="255">
        <v>1</v>
      </c>
      <c r="E147" s="255">
        <f>E146*D147</f>
        <v>88</v>
      </c>
      <c r="F147" s="255"/>
      <c r="G147" s="103"/>
      <c r="H147" s="255"/>
      <c r="I147" s="103">
        <f>H147*E147</f>
        <v>0</v>
      </c>
      <c r="J147" s="255"/>
      <c r="K147" s="255"/>
      <c r="L147" s="103">
        <f>K147+I147+G147</f>
        <v>0</v>
      </c>
    </row>
    <row r="148" spans="1:12" ht="13.5">
      <c r="A148" s="58"/>
      <c r="B148" s="114" t="s">
        <v>72</v>
      </c>
      <c r="C148" s="278" t="s">
        <v>2</v>
      </c>
      <c r="D148" s="279"/>
      <c r="E148" s="280">
        <v>1</v>
      </c>
      <c r="F148" s="280"/>
      <c r="G148" s="103">
        <f>F148*E148</f>
        <v>0</v>
      </c>
      <c r="H148" s="255"/>
      <c r="I148" s="103"/>
      <c r="J148" s="255"/>
      <c r="K148" s="255"/>
      <c r="L148" s="103">
        <f>G148</f>
        <v>0</v>
      </c>
    </row>
    <row r="149" spans="1:12" ht="27">
      <c r="A149" s="161">
        <v>9</v>
      </c>
      <c r="B149" s="172" t="s">
        <v>304</v>
      </c>
      <c r="C149" s="309" t="s">
        <v>6</v>
      </c>
      <c r="D149" s="301"/>
      <c r="E149" s="302">
        <v>171.51</v>
      </c>
      <c r="F149" s="255"/>
      <c r="G149" s="103"/>
      <c r="H149" s="255"/>
      <c r="I149" s="103"/>
      <c r="J149" s="255"/>
      <c r="K149" s="255"/>
      <c r="L149" s="103"/>
    </row>
    <row r="150" spans="1:12" ht="13.5">
      <c r="A150" s="58"/>
      <c r="B150" s="158" t="s">
        <v>4</v>
      </c>
      <c r="C150" s="253" t="s">
        <v>2</v>
      </c>
      <c r="D150" s="255">
        <v>1</v>
      </c>
      <c r="E150" s="255">
        <f>E149*D150</f>
        <v>171.51</v>
      </c>
      <c r="F150" s="255"/>
      <c r="G150" s="103"/>
      <c r="H150" s="255"/>
      <c r="I150" s="103">
        <f>H150*E150</f>
        <v>0</v>
      </c>
      <c r="J150" s="255"/>
      <c r="K150" s="255"/>
      <c r="L150" s="103">
        <f>K150+I150+G150</f>
        <v>0</v>
      </c>
    </row>
    <row r="151" spans="1:12" ht="13.5">
      <c r="A151" s="58"/>
      <c r="B151" s="114" t="s">
        <v>72</v>
      </c>
      <c r="C151" s="278" t="s">
        <v>2</v>
      </c>
      <c r="D151" s="280">
        <v>1</v>
      </c>
      <c r="E151" s="280">
        <f>E149*D151</f>
        <v>171.51</v>
      </c>
      <c r="F151" s="280"/>
      <c r="G151" s="103">
        <f>F151*E151</f>
        <v>0</v>
      </c>
      <c r="H151" s="255"/>
      <c r="I151" s="103"/>
      <c r="J151" s="255"/>
      <c r="K151" s="255"/>
      <c r="L151" s="103">
        <f>G151</f>
        <v>0</v>
      </c>
    </row>
    <row r="152" spans="1:12" ht="13.5">
      <c r="A152" s="58"/>
      <c r="B152" s="114" t="s">
        <v>92</v>
      </c>
      <c r="C152" s="278" t="s">
        <v>51</v>
      </c>
      <c r="D152" s="280">
        <v>0.2</v>
      </c>
      <c r="E152" s="280">
        <f>D152*E149</f>
        <v>34.302</v>
      </c>
      <c r="F152" s="255"/>
      <c r="G152" s="103">
        <f>F152*E152</f>
        <v>0</v>
      </c>
      <c r="H152" s="255"/>
      <c r="I152" s="103"/>
      <c r="J152" s="255"/>
      <c r="K152" s="255"/>
      <c r="L152" s="103">
        <f>G152</f>
        <v>0</v>
      </c>
    </row>
    <row r="153" spans="1:12" ht="27">
      <c r="A153" s="161">
        <v>10</v>
      </c>
      <c r="B153" s="167" t="s">
        <v>280</v>
      </c>
      <c r="C153" s="165" t="s">
        <v>5</v>
      </c>
      <c r="D153" s="173"/>
      <c r="E153" s="163">
        <v>10.5</v>
      </c>
      <c r="F153" s="120"/>
      <c r="G153" s="120"/>
      <c r="H153" s="120"/>
      <c r="I153" s="120"/>
      <c r="J153" s="120"/>
      <c r="K153" s="120"/>
      <c r="L153" s="120"/>
    </row>
    <row r="154" spans="1:12" ht="13.5">
      <c r="A154" s="99"/>
      <c r="B154" s="158" t="s">
        <v>4</v>
      </c>
      <c r="C154" s="69" t="s">
        <v>2</v>
      </c>
      <c r="D154" s="70">
        <v>1</v>
      </c>
      <c r="E154" s="159">
        <f>E153*D154</f>
        <v>10.5</v>
      </c>
      <c r="F154" s="120"/>
      <c r="G154" s="120"/>
      <c r="H154" s="120"/>
      <c r="I154" s="120">
        <f>H154*E154</f>
        <v>0</v>
      </c>
      <c r="J154" s="120"/>
      <c r="K154" s="120"/>
      <c r="L154" s="120">
        <f>I154+G154</f>
        <v>0</v>
      </c>
    </row>
    <row r="155" spans="1:12" ht="13.5">
      <c r="A155" s="99"/>
      <c r="B155" s="86" t="s">
        <v>68</v>
      </c>
      <c r="C155" s="43" t="s">
        <v>15</v>
      </c>
      <c r="D155" s="44">
        <v>1.75</v>
      </c>
      <c r="E155" s="120">
        <f>E153*D155</f>
        <v>18.375</v>
      </c>
      <c r="F155" s="120"/>
      <c r="G155" s="120"/>
      <c r="H155" s="120"/>
      <c r="I155" s="120"/>
      <c r="J155" s="120"/>
      <c r="K155" s="120">
        <f>J155*E155</f>
        <v>0</v>
      </c>
      <c r="L155" s="120">
        <f>K155</f>
        <v>0</v>
      </c>
    </row>
    <row r="156" spans="1:12" ht="15.75">
      <c r="A156" s="284"/>
      <c r="B156" s="285" t="s">
        <v>100</v>
      </c>
      <c r="C156" s="128"/>
      <c r="D156" s="129"/>
      <c r="E156" s="130"/>
      <c r="F156" s="130"/>
      <c r="G156" s="131"/>
      <c r="H156" s="130"/>
      <c r="I156" s="131"/>
      <c r="J156" s="130"/>
      <c r="K156" s="130"/>
      <c r="L156" s="132"/>
    </row>
    <row r="157" spans="1:12" ht="13.5">
      <c r="A157" s="104">
        <v>1</v>
      </c>
      <c r="B157" s="286" t="s">
        <v>110</v>
      </c>
      <c r="C157" s="287" t="s">
        <v>5</v>
      </c>
      <c r="D157" s="288"/>
      <c r="E157" s="289">
        <v>4.2</v>
      </c>
      <c r="F157" s="290"/>
      <c r="G157" s="291"/>
      <c r="H157" s="290"/>
      <c r="I157" s="291"/>
      <c r="J157" s="290"/>
      <c r="K157" s="290"/>
      <c r="L157" s="291"/>
    </row>
    <row r="158" spans="1:12" ht="13.5">
      <c r="A158" s="104"/>
      <c r="B158" s="224" t="s">
        <v>4</v>
      </c>
      <c r="C158" s="292" t="s">
        <v>2</v>
      </c>
      <c r="D158" s="254">
        <v>1</v>
      </c>
      <c r="E158" s="255">
        <f>E157*D158</f>
        <v>4.2</v>
      </c>
      <c r="F158" s="255"/>
      <c r="G158" s="103"/>
      <c r="H158" s="255"/>
      <c r="I158" s="103">
        <f>H158*E158</f>
        <v>0</v>
      </c>
      <c r="J158" s="255"/>
      <c r="K158" s="255"/>
      <c r="L158" s="103">
        <f>K158+I158+G158</f>
        <v>0</v>
      </c>
    </row>
    <row r="159" spans="1:12" ht="13.5">
      <c r="A159" s="249">
        <v>2</v>
      </c>
      <c r="B159" s="286" t="s">
        <v>102</v>
      </c>
      <c r="C159" s="293" t="s">
        <v>6</v>
      </c>
      <c r="D159" s="294"/>
      <c r="E159" s="295">
        <v>1.4</v>
      </c>
      <c r="F159" s="102"/>
      <c r="G159" s="103"/>
      <c r="H159" s="102"/>
      <c r="I159" s="103"/>
      <c r="J159" s="102"/>
      <c r="K159" s="102"/>
      <c r="L159" s="103"/>
    </row>
    <row r="160" spans="1:12" ht="13.5">
      <c r="A160" s="104"/>
      <c r="B160" s="224" t="s">
        <v>4</v>
      </c>
      <c r="C160" s="292" t="s">
        <v>2</v>
      </c>
      <c r="D160" s="254">
        <v>1</v>
      </c>
      <c r="E160" s="255">
        <f>E159*D160</f>
        <v>1.4</v>
      </c>
      <c r="F160" s="255"/>
      <c r="G160" s="103"/>
      <c r="H160" s="255"/>
      <c r="I160" s="103">
        <f>H160*E160</f>
        <v>0</v>
      </c>
      <c r="J160" s="255"/>
      <c r="K160" s="255"/>
      <c r="L160" s="103">
        <f>K160+I160+G160</f>
        <v>0</v>
      </c>
    </row>
    <row r="161" spans="1:12" ht="13.5">
      <c r="A161" s="104"/>
      <c r="B161" s="105" t="s">
        <v>103</v>
      </c>
      <c r="C161" s="106" t="s">
        <v>5</v>
      </c>
      <c r="D161" s="107">
        <v>0.18</v>
      </c>
      <c r="E161" s="108">
        <f>E159*D161</f>
        <v>0.252</v>
      </c>
      <c r="F161" s="102"/>
      <c r="G161" s="103">
        <f>F161*E161</f>
        <v>0</v>
      </c>
      <c r="H161" s="102"/>
      <c r="I161" s="103"/>
      <c r="J161" s="102"/>
      <c r="K161" s="102"/>
      <c r="L161" s="103">
        <f>G161</f>
        <v>0</v>
      </c>
    </row>
    <row r="162" spans="1:12" ht="27">
      <c r="A162" s="279">
        <v>3</v>
      </c>
      <c r="B162" s="296" t="s">
        <v>104</v>
      </c>
      <c r="C162" s="293" t="s">
        <v>5</v>
      </c>
      <c r="D162" s="294"/>
      <c r="E162" s="295">
        <v>1.2</v>
      </c>
      <c r="F162" s="102"/>
      <c r="G162" s="103"/>
      <c r="H162" s="102"/>
      <c r="I162" s="103"/>
      <c r="J162" s="102"/>
      <c r="K162" s="102"/>
      <c r="L162" s="103"/>
    </row>
    <row r="163" spans="1:12" ht="13.5">
      <c r="A163" s="104"/>
      <c r="B163" s="297" t="s">
        <v>4</v>
      </c>
      <c r="C163" s="54" t="s">
        <v>2</v>
      </c>
      <c r="D163" s="54">
        <v>1</v>
      </c>
      <c r="E163" s="56">
        <f>E162*D163</f>
        <v>1.2</v>
      </c>
      <c r="F163" s="56"/>
      <c r="G163" s="56"/>
      <c r="H163" s="56"/>
      <c r="I163" s="56">
        <f>H163*E163</f>
        <v>0</v>
      </c>
      <c r="J163" s="56"/>
      <c r="K163" s="56"/>
      <c r="L163" s="56">
        <f>I163+G163</f>
        <v>0</v>
      </c>
    </row>
    <row r="164" spans="1:12" ht="13.5">
      <c r="A164" s="104"/>
      <c r="B164" s="122" t="s">
        <v>89</v>
      </c>
      <c r="C164" s="54" t="s">
        <v>5</v>
      </c>
      <c r="D164" s="56">
        <v>1.02</v>
      </c>
      <c r="E164" s="56">
        <f>E162*D164</f>
        <v>1.224</v>
      </c>
      <c r="F164" s="54"/>
      <c r="G164" s="56">
        <f>F164*E164</f>
        <v>0</v>
      </c>
      <c r="H164" s="56"/>
      <c r="I164" s="56"/>
      <c r="J164" s="56"/>
      <c r="K164" s="56"/>
      <c r="L164" s="56">
        <f>K164+I164+G164</f>
        <v>0</v>
      </c>
    </row>
    <row r="165" spans="1:12" ht="13.5">
      <c r="A165" s="104"/>
      <c r="B165" s="122" t="s">
        <v>86</v>
      </c>
      <c r="C165" s="119" t="s">
        <v>6</v>
      </c>
      <c r="D165" s="44">
        <v>2.64</v>
      </c>
      <c r="E165" s="120">
        <f>E162*D165</f>
        <v>3.168</v>
      </c>
      <c r="F165" s="120"/>
      <c r="G165" s="56">
        <f>F165*E165</f>
        <v>0</v>
      </c>
      <c r="H165" s="120"/>
      <c r="I165" s="120"/>
      <c r="J165" s="120"/>
      <c r="K165" s="120"/>
      <c r="L165" s="120">
        <f>K165+I165+G165</f>
        <v>0</v>
      </c>
    </row>
    <row r="166" spans="1:12" ht="13.5">
      <c r="A166" s="104"/>
      <c r="B166" s="122" t="s">
        <v>90</v>
      </c>
      <c r="C166" s="119" t="s">
        <v>5</v>
      </c>
      <c r="D166" s="44">
        <v>0.058</v>
      </c>
      <c r="E166" s="120">
        <f>E162*D166</f>
        <v>0.0696</v>
      </c>
      <c r="F166" s="120"/>
      <c r="G166" s="56">
        <f>F166*E166</f>
        <v>0</v>
      </c>
      <c r="H166" s="120"/>
      <c r="I166" s="120"/>
      <c r="J166" s="120"/>
      <c r="K166" s="120"/>
      <c r="L166" s="120">
        <f>K166+I166+G166</f>
        <v>0</v>
      </c>
    </row>
    <row r="167" spans="1:12" ht="13.5">
      <c r="A167" s="104"/>
      <c r="B167" s="118" t="s">
        <v>91</v>
      </c>
      <c r="C167" s="119" t="s">
        <v>15</v>
      </c>
      <c r="D167" s="119" t="s">
        <v>87</v>
      </c>
      <c r="E167" s="298">
        <v>0.025</v>
      </c>
      <c r="F167" s="120"/>
      <c r="G167" s="120">
        <f>F167*E167</f>
        <v>0</v>
      </c>
      <c r="H167" s="120"/>
      <c r="I167" s="120"/>
      <c r="J167" s="120"/>
      <c r="K167" s="120"/>
      <c r="L167" s="120">
        <f>K167+I167+G167</f>
        <v>0</v>
      </c>
    </row>
    <row r="168" spans="1:12" ht="13.5">
      <c r="A168" s="104"/>
      <c r="B168" s="248" t="s">
        <v>35</v>
      </c>
      <c r="C168" s="100" t="s">
        <v>2</v>
      </c>
      <c r="D168" s="59">
        <v>1.61</v>
      </c>
      <c r="E168" s="59">
        <f>E162*D168</f>
        <v>1.932</v>
      </c>
      <c r="F168" s="56"/>
      <c r="G168" s="56">
        <f>F168*E168</f>
        <v>0</v>
      </c>
      <c r="H168" s="56"/>
      <c r="I168" s="56"/>
      <c r="J168" s="56"/>
      <c r="K168" s="56"/>
      <c r="L168" s="56">
        <f>K168+I168+G168</f>
        <v>0</v>
      </c>
    </row>
    <row r="169" spans="1:12" ht="27">
      <c r="A169" s="279">
        <v>4</v>
      </c>
      <c r="B169" s="250" t="s">
        <v>281</v>
      </c>
      <c r="C169" s="162" t="s">
        <v>16</v>
      </c>
      <c r="D169" s="163"/>
      <c r="E169" s="163">
        <v>1</v>
      </c>
      <c r="F169" s="56"/>
      <c r="G169" s="56"/>
      <c r="H169" s="56"/>
      <c r="I169" s="56"/>
      <c r="J169" s="56"/>
      <c r="K169" s="56"/>
      <c r="L169" s="56"/>
    </row>
    <row r="170" spans="1:12" ht="13.5">
      <c r="A170" s="104"/>
      <c r="B170" s="158" t="s">
        <v>4</v>
      </c>
      <c r="C170" s="253" t="s">
        <v>2</v>
      </c>
      <c r="D170" s="255">
        <v>1</v>
      </c>
      <c r="E170" s="255">
        <f>E169*D170</f>
        <v>1</v>
      </c>
      <c r="F170" s="255"/>
      <c r="G170" s="103"/>
      <c r="H170" s="255"/>
      <c r="I170" s="103">
        <f>H170*E170</f>
        <v>0</v>
      </c>
      <c r="J170" s="255"/>
      <c r="K170" s="255"/>
      <c r="L170" s="103">
        <f>K170+I170+G170</f>
        <v>0</v>
      </c>
    </row>
    <row r="171" spans="1:12" ht="13.5">
      <c r="A171" s="104"/>
      <c r="B171" s="114" t="s">
        <v>282</v>
      </c>
      <c r="C171" s="279" t="s">
        <v>16</v>
      </c>
      <c r="D171" s="280">
        <v>1</v>
      </c>
      <c r="E171" s="280">
        <f>E169*D171</f>
        <v>1</v>
      </c>
      <c r="F171" s="255"/>
      <c r="G171" s="103">
        <f>F171*E171</f>
        <v>0</v>
      </c>
      <c r="H171" s="255"/>
      <c r="I171" s="103"/>
      <c r="J171" s="255"/>
      <c r="K171" s="255"/>
      <c r="L171" s="103">
        <f>K171+I171+G171</f>
        <v>0</v>
      </c>
    </row>
    <row r="172" spans="1:12" ht="27">
      <c r="A172" s="279">
        <v>5</v>
      </c>
      <c r="B172" s="250" t="s">
        <v>283</v>
      </c>
      <c r="C172" s="162" t="s">
        <v>16</v>
      </c>
      <c r="D172" s="163"/>
      <c r="E172" s="163">
        <v>1</v>
      </c>
      <c r="F172" s="56"/>
      <c r="G172" s="56"/>
      <c r="H172" s="56"/>
      <c r="I172" s="56"/>
      <c r="J172" s="56"/>
      <c r="K172" s="56"/>
      <c r="L172" s="56"/>
    </row>
    <row r="173" spans="1:12" ht="13.5">
      <c r="A173" s="104"/>
      <c r="B173" s="158" t="s">
        <v>4</v>
      </c>
      <c r="C173" s="253" t="s">
        <v>2</v>
      </c>
      <c r="D173" s="255">
        <v>1</v>
      </c>
      <c r="E173" s="255">
        <f>E172*D173</f>
        <v>1</v>
      </c>
      <c r="F173" s="255"/>
      <c r="G173" s="103"/>
      <c r="H173" s="255"/>
      <c r="I173" s="103">
        <f>H173*E173</f>
        <v>0</v>
      </c>
      <c r="J173" s="255"/>
      <c r="K173" s="255"/>
      <c r="L173" s="103">
        <f>K173+I173+G173</f>
        <v>0</v>
      </c>
    </row>
    <row r="174" spans="1:12" ht="13.5">
      <c r="A174" s="104"/>
      <c r="B174" s="114" t="s">
        <v>369</v>
      </c>
      <c r="C174" s="279" t="s">
        <v>16</v>
      </c>
      <c r="D174" s="280">
        <v>1</v>
      </c>
      <c r="E174" s="280">
        <f>E172*D174</f>
        <v>1</v>
      </c>
      <c r="F174" s="255"/>
      <c r="G174" s="103">
        <f>F174*E174</f>
        <v>0</v>
      </c>
      <c r="H174" s="255"/>
      <c r="I174" s="103"/>
      <c r="J174" s="255"/>
      <c r="K174" s="255"/>
      <c r="L174" s="103">
        <f>K174+I174+G174</f>
        <v>0</v>
      </c>
    </row>
    <row r="175" spans="1:12" ht="13.5">
      <c r="A175" s="249">
        <v>6</v>
      </c>
      <c r="B175" s="250" t="s">
        <v>284</v>
      </c>
      <c r="C175" s="162" t="s">
        <v>16</v>
      </c>
      <c r="D175" s="163"/>
      <c r="E175" s="163">
        <v>14</v>
      </c>
      <c r="F175" s="56"/>
      <c r="G175" s="56"/>
      <c r="H175" s="56"/>
      <c r="I175" s="56"/>
      <c r="J175" s="56"/>
      <c r="K175" s="56"/>
      <c r="L175" s="56"/>
    </row>
    <row r="176" spans="1:12" ht="13.5">
      <c r="A176" s="104"/>
      <c r="B176" s="158" t="s">
        <v>4</v>
      </c>
      <c r="C176" s="253" t="s">
        <v>2</v>
      </c>
      <c r="D176" s="255">
        <v>1</v>
      </c>
      <c r="E176" s="255">
        <f>E175*D176</f>
        <v>14</v>
      </c>
      <c r="F176" s="255"/>
      <c r="G176" s="103"/>
      <c r="H176" s="255"/>
      <c r="I176" s="103">
        <f>H176*E176</f>
        <v>0</v>
      </c>
      <c r="J176" s="255"/>
      <c r="K176" s="255"/>
      <c r="L176" s="103">
        <f>K176+I176+G176</f>
        <v>0</v>
      </c>
    </row>
    <row r="177" spans="1:12" ht="13.5">
      <c r="A177" s="104"/>
      <c r="B177" s="114" t="s">
        <v>27</v>
      </c>
      <c r="C177" s="278" t="s">
        <v>7</v>
      </c>
      <c r="D177" s="280"/>
      <c r="E177" s="280">
        <v>2</v>
      </c>
      <c r="F177" s="255"/>
      <c r="G177" s="103">
        <f>F177*E177</f>
        <v>0</v>
      </c>
      <c r="H177" s="255"/>
      <c r="I177" s="103"/>
      <c r="J177" s="255"/>
      <c r="K177" s="255"/>
      <c r="L177" s="103">
        <f>G177</f>
        <v>0</v>
      </c>
    </row>
    <row r="178" spans="1:12" ht="13.5">
      <c r="A178" s="104"/>
      <c r="B178" s="114" t="s">
        <v>285</v>
      </c>
      <c r="C178" s="279" t="s">
        <v>16</v>
      </c>
      <c r="D178" s="280">
        <v>1</v>
      </c>
      <c r="E178" s="280">
        <f>E175*D178</f>
        <v>14</v>
      </c>
      <c r="F178" s="255"/>
      <c r="G178" s="103">
        <f>F178*E178</f>
        <v>0</v>
      </c>
      <c r="H178" s="255"/>
      <c r="I178" s="103"/>
      <c r="J178" s="255"/>
      <c r="K178" s="255"/>
      <c r="L178" s="103">
        <f>K178+I178+G178</f>
        <v>0</v>
      </c>
    </row>
    <row r="179" spans="1:12" ht="13.5">
      <c r="A179" s="104"/>
      <c r="B179" s="299" t="s">
        <v>286</v>
      </c>
      <c r="C179" s="279" t="s">
        <v>13</v>
      </c>
      <c r="D179" s="280"/>
      <c r="E179" s="280">
        <v>1</v>
      </c>
      <c r="F179" s="108"/>
      <c r="G179" s="282">
        <f>F179*E179</f>
        <v>0</v>
      </c>
      <c r="H179" s="280"/>
      <c r="I179" s="282"/>
      <c r="J179" s="280"/>
      <c r="K179" s="280"/>
      <c r="L179" s="282">
        <f>K179+I179+G179</f>
        <v>0</v>
      </c>
    </row>
    <row r="180" spans="1:12" ht="13.5">
      <c r="A180" s="249">
        <v>7</v>
      </c>
      <c r="B180" s="300" t="s">
        <v>287</v>
      </c>
      <c r="C180" s="301" t="s">
        <v>138</v>
      </c>
      <c r="D180" s="302"/>
      <c r="E180" s="302">
        <v>1</v>
      </c>
      <c r="F180" s="102"/>
      <c r="G180" s="103"/>
      <c r="H180" s="255"/>
      <c r="I180" s="103"/>
      <c r="J180" s="255"/>
      <c r="K180" s="255"/>
      <c r="L180" s="103"/>
    </row>
    <row r="181" spans="1:12" ht="13.5">
      <c r="A181" s="104"/>
      <c r="B181" s="158" t="s">
        <v>4</v>
      </c>
      <c r="C181" s="253" t="s">
        <v>2</v>
      </c>
      <c r="D181" s="255">
        <v>1</v>
      </c>
      <c r="E181" s="255">
        <f>E180*D181</f>
        <v>1</v>
      </c>
      <c r="F181" s="255"/>
      <c r="G181" s="103"/>
      <c r="H181" s="255"/>
      <c r="I181" s="103">
        <f>H181*E181</f>
        <v>0</v>
      </c>
      <c r="J181" s="255"/>
      <c r="K181" s="255"/>
      <c r="L181" s="103">
        <f>K181+I181+G181</f>
        <v>0</v>
      </c>
    </row>
    <row r="182" spans="1:12" ht="13.5">
      <c r="A182" s="104"/>
      <c r="B182" s="303" t="s">
        <v>288</v>
      </c>
      <c r="C182" s="279" t="s">
        <v>13</v>
      </c>
      <c r="D182" s="279"/>
      <c r="E182" s="280">
        <v>1</v>
      </c>
      <c r="F182" s="102"/>
      <c r="G182" s="103">
        <f>F182*E182</f>
        <v>0</v>
      </c>
      <c r="H182" s="255"/>
      <c r="I182" s="103"/>
      <c r="J182" s="255"/>
      <c r="K182" s="255"/>
      <c r="L182" s="103">
        <f>G182</f>
        <v>0</v>
      </c>
    </row>
    <row r="183" spans="1:12" ht="13.5">
      <c r="A183" s="104"/>
      <c r="B183" s="303" t="s">
        <v>289</v>
      </c>
      <c r="C183" s="279" t="s">
        <v>13</v>
      </c>
      <c r="D183" s="279"/>
      <c r="E183" s="280">
        <v>1</v>
      </c>
      <c r="F183" s="102"/>
      <c r="G183" s="103">
        <f>F183*E183</f>
        <v>0</v>
      </c>
      <c r="H183" s="255"/>
      <c r="I183" s="103"/>
      <c r="J183" s="255"/>
      <c r="K183" s="255"/>
      <c r="L183" s="103">
        <f>G183</f>
        <v>0</v>
      </c>
    </row>
    <row r="184" spans="1:12" ht="13.5">
      <c r="A184" s="104"/>
      <c r="B184" s="303" t="s">
        <v>290</v>
      </c>
      <c r="C184" s="279" t="s">
        <v>13</v>
      </c>
      <c r="D184" s="279"/>
      <c r="E184" s="280">
        <v>2</v>
      </c>
      <c r="F184" s="102"/>
      <c r="G184" s="103">
        <f>F184*E184</f>
        <v>0</v>
      </c>
      <c r="H184" s="255"/>
      <c r="I184" s="103"/>
      <c r="J184" s="255"/>
      <c r="K184" s="255"/>
      <c r="L184" s="103">
        <f>G184</f>
        <v>0</v>
      </c>
    </row>
    <row r="185" spans="1:12" ht="13.5">
      <c r="A185" s="104"/>
      <c r="B185" s="303" t="s">
        <v>291</v>
      </c>
      <c r="C185" s="279" t="s">
        <v>13</v>
      </c>
      <c r="D185" s="279"/>
      <c r="E185" s="280">
        <v>1</v>
      </c>
      <c r="F185" s="102"/>
      <c r="G185" s="103">
        <f>F185*E185</f>
        <v>0</v>
      </c>
      <c r="H185" s="255"/>
      <c r="I185" s="103"/>
      <c r="J185" s="255"/>
      <c r="K185" s="255"/>
      <c r="L185" s="103">
        <f>G185</f>
        <v>0</v>
      </c>
    </row>
    <row r="186" spans="1:12" ht="13.5">
      <c r="A186" s="104"/>
      <c r="B186" s="303" t="s">
        <v>292</v>
      </c>
      <c r="C186" s="279" t="s">
        <v>13</v>
      </c>
      <c r="D186" s="279"/>
      <c r="E186" s="280">
        <v>1</v>
      </c>
      <c r="F186" s="102"/>
      <c r="G186" s="103">
        <f>F186*E186</f>
        <v>0</v>
      </c>
      <c r="H186" s="255"/>
      <c r="I186" s="103"/>
      <c r="J186" s="255"/>
      <c r="K186" s="255"/>
      <c r="L186" s="103">
        <f>G186</f>
        <v>0</v>
      </c>
    </row>
    <row r="187" spans="1:12" ht="13.5">
      <c r="A187" s="249">
        <v>8</v>
      </c>
      <c r="B187" s="250" t="s">
        <v>105</v>
      </c>
      <c r="C187" s="162" t="s">
        <v>6</v>
      </c>
      <c r="D187" s="163"/>
      <c r="E187" s="163">
        <v>1.36</v>
      </c>
      <c r="F187" s="56"/>
      <c r="G187" s="56"/>
      <c r="H187" s="56"/>
      <c r="I187" s="56"/>
      <c r="J187" s="56"/>
      <c r="K187" s="56"/>
      <c r="L187" s="56"/>
    </row>
    <row r="188" spans="1:12" ht="13.5">
      <c r="A188" s="104"/>
      <c r="B188" s="158" t="s">
        <v>4</v>
      </c>
      <c r="C188" s="253" t="s">
        <v>2</v>
      </c>
      <c r="D188" s="255">
        <v>1</v>
      </c>
      <c r="E188" s="255">
        <f>E187*D188</f>
        <v>1.36</v>
      </c>
      <c r="F188" s="255"/>
      <c r="G188" s="103"/>
      <c r="H188" s="255"/>
      <c r="I188" s="103">
        <f>H188*E188</f>
        <v>0</v>
      </c>
      <c r="J188" s="255"/>
      <c r="K188" s="255"/>
      <c r="L188" s="103">
        <f>K188+I188+G188</f>
        <v>0</v>
      </c>
    </row>
    <row r="189" spans="1:12" ht="13.5">
      <c r="A189" s="104"/>
      <c r="B189" s="304" t="s">
        <v>293</v>
      </c>
      <c r="C189" s="54" t="s">
        <v>6</v>
      </c>
      <c r="D189" s="56">
        <v>1</v>
      </c>
      <c r="E189" s="56">
        <f>E187*D189</f>
        <v>1.36</v>
      </c>
      <c r="F189" s="56"/>
      <c r="G189" s="56">
        <f>F189*E189</f>
        <v>0</v>
      </c>
      <c r="H189" s="56"/>
      <c r="I189" s="56"/>
      <c r="J189" s="56"/>
      <c r="K189" s="56"/>
      <c r="L189" s="56">
        <f>G189</f>
        <v>0</v>
      </c>
    </row>
    <row r="190" spans="1:12" ht="13.5">
      <c r="A190" s="104"/>
      <c r="B190" s="305" t="s">
        <v>294</v>
      </c>
      <c r="C190" s="100" t="s">
        <v>2</v>
      </c>
      <c r="D190" s="59"/>
      <c r="E190" s="59">
        <v>1</v>
      </c>
      <c r="F190" s="59"/>
      <c r="G190" s="59">
        <f>F190*E190</f>
        <v>0</v>
      </c>
      <c r="H190" s="59"/>
      <c r="I190" s="59"/>
      <c r="J190" s="59"/>
      <c r="K190" s="59"/>
      <c r="L190" s="59">
        <f>G190</f>
        <v>0</v>
      </c>
    </row>
    <row r="191" spans="1:12" ht="40.5">
      <c r="A191" s="306">
        <v>9</v>
      </c>
      <c r="B191" s="183" t="s">
        <v>295</v>
      </c>
      <c r="C191" s="162" t="s">
        <v>54</v>
      </c>
      <c r="D191" s="157"/>
      <c r="E191" s="157">
        <v>45</v>
      </c>
      <c r="F191" s="59"/>
      <c r="G191" s="59"/>
      <c r="H191" s="59"/>
      <c r="I191" s="59"/>
      <c r="J191" s="59"/>
      <c r="K191" s="59"/>
      <c r="L191" s="59"/>
    </row>
    <row r="192" spans="1:12" ht="13.5">
      <c r="A192" s="307"/>
      <c r="B192" s="158" t="s">
        <v>4</v>
      </c>
      <c r="C192" s="253" t="s">
        <v>2</v>
      </c>
      <c r="D192" s="255">
        <v>1</v>
      </c>
      <c r="E192" s="255">
        <f>E191*D192</f>
        <v>45</v>
      </c>
      <c r="F192" s="255"/>
      <c r="G192" s="103"/>
      <c r="H192" s="255"/>
      <c r="I192" s="103">
        <f>H192*E192</f>
        <v>0</v>
      </c>
      <c r="J192" s="255"/>
      <c r="K192" s="255"/>
      <c r="L192" s="103">
        <f>K192+I192+G192</f>
        <v>0</v>
      </c>
    </row>
    <row r="193" spans="1:12" ht="13.5">
      <c r="A193" s="307"/>
      <c r="B193" s="308" t="s">
        <v>296</v>
      </c>
      <c r="C193" s="54" t="s">
        <v>54</v>
      </c>
      <c r="D193" s="56"/>
      <c r="E193" s="56">
        <v>20</v>
      </c>
      <c r="F193" s="56"/>
      <c r="G193" s="56">
        <f>F193*E193</f>
        <v>0</v>
      </c>
      <c r="H193" s="56"/>
      <c r="I193" s="56"/>
      <c r="J193" s="56"/>
      <c r="K193" s="56"/>
      <c r="L193" s="56">
        <f>G193</f>
        <v>0</v>
      </c>
    </row>
    <row r="194" spans="1:12" ht="13.5">
      <c r="A194" s="307"/>
      <c r="B194" s="299" t="s">
        <v>297</v>
      </c>
      <c r="C194" s="54" t="s">
        <v>54</v>
      </c>
      <c r="D194" s="59"/>
      <c r="E194" s="59">
        <v>14</v>
      </c>
      <c r="F194" s="59"/>
      <c r="G194" s="59">
        <f>F194*E194</f>
        <v>0</v>
      </c>
      <c r="H194" s="59"/>
      <c r="I194" s="59"/>
      <c r="J194" s="59"/>
      <c r="K194" s="59"/>
      <c r="L194" s="59">
        <f>G194</f>
        <v>0</v>
      </c>
    </row>
    <row r="195" spans="1:12" ht="13.5">
      <c r="A195" s="307"/>
      <c r="B195" s="299" t="s">
        <v>298</v>
      </c>
      <c r="C195" s="54" t="s">
        <v>13</v>
      </c>
      <c r="D195" s="59"/>
      <c r="E195" s="59">
        <v>3</v>
      </c>
      <c r="F195" s="59"/>
      <c r="G195" s="59">
        <f>F195*E195</f>
        <v>0</v>
      </c>
      <c r="H195" s="59"/>
      <c r="I195" s="59"/>
      <c r="J195" s="59"/>
      <c r="K195" s="59"/>
      <c r="L195" s="59">
        <f>G195</f>
        <v>0</v>
      </c>
    </row>
    <row r="196" spans="1:12" ht="13.5">
      <c r="A196" s="307"/>
      <c r="B196" s="299" t="s">
        <v>299</v>
      </c>
      <c r="C196" s="54" t="s">
        <v>13</v>
      </c>
      <c r="D196" s="59"/>
      <c r="E196" s="59">
        <v>1</v>
      </c>
      <c r="F196" s="59"/>
      <c r="G196" s="59">
        <f>F196*E196</f>
        <v>0</v>
      </c>
      <c r="H196" s="59"/>
      <c r="I196" s="59"/>
      <c r="J196" s="59"/>
      <c r="K196" s="59"/>
      <c r="L196" s="59">
        <f>G196</f>
        <v>0</v>
      </c>
    </row>
    <row r="197" spans="1:12" ht="16.5">
      <c r="A197" s="199"/>
      <c r="B197" s="447" t="s">
        <v>300</v>
      </c>
      <c r="C197" s="448"/>
      <c r="D197" s="448"/>
      <c r="E197" s="448"/>
      <c r="F197" s="258"/>
      <c r="G197" s="260"/>
      <c r="H197" s="259"/>
      <c r="I197" s="260"/>
      <c r="J197" s="260"/>
      <c r="K197" s="260"/>
      <c r="L197" s="275"/>
    </row>
    <row r="198" spans="1:12" ht="27">
      <c r="A198" s="161">
        <v>1</v>
      </c>
      <c r="B198" s="113" t="s">
        <v>301</v>
      </c>
      <c r="C198" s="162" t="s">
        <v>54</v>
      </c>
      <c r="D198" s="163"/>
      <c r="E198" s="163">
        <v>44</v>
      </c>
      <c r="F198" s="120"/>
      <c r="G198" s="120"/>
      <c r="H198" s="120"/>
      <c r="I198" s="120"/>
      <c r="J198" s="120"/>
      <c r="K198" s="120"/>
      <c r="L198" s="120"/>
    </row>
    <row r="199" spans="1:12" ht="13.5">
      <c r="A199" s="58"/>
      <c r="B199" s="158" t="s">
        <v>4</v>
      </c>
      <c r="C199" s="253" t="s">
        <v>2</v>
      </c>
      <c r="D199" s="255">
        <v>1</v>
      </c>
      <c r="E199" s="255">
        <f>E198*D199</f>
        <v>44</v>
      </c>
      <c r="F199" s="255"/>
      <c r="G199" s="103"/>
      <c r="H199" s="255"/>
      <c r="I199" s="103">
        <f>H199*E199</f>
        <v>0</v>
      </c>
      <c r="J199" s="255"/>
      <c r="K199" s="255"/>
      <c r="L199" s="103">
        <f>K199+I199+G199</f>
        <v>0</v>
      </c>
    </row>
    <row r="200" spans="1:12" ht="13.5">
      <c r="A200" s="161">
        <v>2</v>
      </c>
      <c r="B200" s="113" t="s">
        <v>302</v>
      </c>
      <c r="C200" s="162" t="s">
        <v>54</v>
      </c>
      <c r="D200" s="163"/>
      <c r="E200" s="163">
        <v>45</v>
      </c>
      <c r="F200" s="120"/>
      <c r="G200" s="120"/>
      <c r="H200" s="120"/>
      <c r="I200" s="120"/>
      <c r="J200" s="120"/>
      <c r="K200" s="120"/>
      <c r="L200" s="120"/>
    </row>
    <row r="201" spans="1:12" ht="13.5">
      <c r="A201" s="58"/>
      <c r="B201" s="158" t="s">
        <v>4</v>
      </c>
      <c r="C201" s="253" t="s">
        <v>2</v>
      </c>
      <c r="D201" s="255">
        <v>1</v>
      </c>
      <c r="E201" s="255">
        <f>E200*D201</f>
        <v>45</v>
      </c>
      <c r="F201" s="255"/>
      <c r="G201" s="103"/>
      <c r="H201" s="255"/>
      <c r="I201" s="103">
        <f>H201*E201</f>
        <v>0</v>
      </c>
      <c r="J201" s="255"/>
      <c r="K201" s="255"/>
      <c r="L201" s="103">
        <f>K201+I201+G201</f>
        <v>0</v>
      </c>
    </row>
    <row r="202" spans="1:12" ht="30.75" customHeight="1">
      <c r="A202" s="161">
        <v>3</v>
      </c>
      <c r="B202" s="113" t="s">
        <v>303</v>
      </c>
      <c r="C202" s="162" t="s">
        <v>54</v>
      </c>
      <c r="D202" s="163"/>
      <c r="E202" s="163">
        <v>20</v>
      </c>
      <c r="F202" s="120"/>
      <c r="G202" s="120"/>
      <c r="H202" s="120"/>
      <c r="I202" s="120"/>
      <c r="J202" s="120"/>
      <c r="K202" s="120"/>
      <c r="L202" s="120"/>
    </row>
    <row r="203" spans="1:12" ht="13.5">
      <c r="A203" s="58"/>
      <c r="B203" s="158" t="s">
        <v>4</v>
      </c>
      <c r="C203" s="253" t="s">
        <v>2</v>
      </c>
      <c r="D203" s="255">
        <v>1</v>
      </c>
      <c r="E203" s="255">
        <f>E202*D203</f>
        <v>20</v>
      </c>
      <c r="F203" s="255"/>
      <c r="G203" s="103"/>
      <c r="H203" s="255"/>
      <c r="I203" s="103">
        <f>H203*E203</f>
        <v>0</v>
      </c>
      <c r="J203" s="255"/>
      <c r="K203" s="255"/>
      <c r="L203" s="103">
        <f>K203+I203+G203</f>
        <v>0</v>
      </c>
    </row>
    <row r="204" spans="1:12" ht="13.5">
      <c r="A204" s="58"/>
      <c r="B204" s="178" t="s">
        <v>294</v>
      </c>
      <c r="C204" s="119" t="s">
        <v>2</v>
      </c>
      <c r="D204" s="120">
        <v>1</v>
      </c>
      <c r="E204" s="120">
        <f>E202*D204</f>
        <v>20</v>
      </c>
      <c r="F204" s="120"/>
      <c r="G204" s="120">
        <f>F204*E204</f>
        <v>0</v>
      </c>
      <c r="H204" s="120"/>
      <c r="I204" s="120"/>
      <c r="J204" s="120"/>
      <c r="K204" s="120"/>
      <c r="L204" s="120">
        <f>G204</f>
        <v>0</v>
      </c>
    </row>
    <row r="205" spans="1:12" ht="27">
      <c r="A205" s="161">
        <v>4</v>
      </c>
      <c r="B205" s="167" t="s">
        <v>280</v>
      </c>
      <c r="C205" s="165" t="s">
        <v>5</v>
      </c>
      <c r="D205" s="173"/>
      <c r="E205" s="163">
        <v>1.85</v>
      </c>
      <c r="F205" s="120"/>
      <c r="G205" s="120"/>
      <c r="H205" s="120"/>
      <c r="I205" s="120"/>
      <c r="J205" s="120"/>
      <c r="K205" s="120"/>
      <c r="L205" s="120"/>
    </row>
    <row r="206" spans="1:12" ht="13.5">
      <c r="A206" s="99"/>
      <c r="B206" s="158" t="s">
        <v>4</v>
      </c>
      <c r="C206" s="69" t="s">
        <v>2</v>
      </c>
      <c r="D206" s="70">
        <v>1</v>
      </c>
      <c r="E206" s="159">
        <f>E205*D206</f>
        <v>1.85</v>
      </c>
      <c r="F206" s="120"/>
      <c r="G206" s="120"/>
      <c r="H206" s="120"/>
      <c r="I206" s="120">
        <f>H206*E206</f>
        <v>0</v>
      </c>
      <c r="J206" s="120"/>
      <c r="K206" s="120"/>
      <c r="L206" s="120">
        <f>I206+G206</f>
        <v>0</v>
      </c>
    </row>
    <row r="207" spans="1:12" ht="13.5">
      <c r="A207" s="99"/>
      <c r="B207" s="86" t="s">
        <v>68</v>
      </c>
      <c r="C207" s="43" t="s">
        <v>15</v>
      </c>
      <c r="D207" s="44">
        <v>1.75</v>
      </c>
      <c r="E207" s="120">
        <f>E205*D207</f>
        <v>3.2375000000000003</v>
      </c>
      <c r="F207" s="120"/>
      <c r="G207" s="120"/>
      <c r="H207" s="120"/>
      <c r="I207" s="120"/>
      <c r="J207" s="120"/>
      <c r="K207" s="120">
        <f>J207*E207</f>
        <v>0</v>
      </c>
      <c r="L207" s="120">
        <f>K207</f>
        <v>0</v>
      </c>
    </row>
    <row r="208" spans="1:12" ht="13.5">
      <c r="A208" s="419"/>
      <c r="B208" s="183" t="s">
        <v>9</v>
      </c>
      <c r="C208" s="54"/>
      <c r="D208" s="56"/>
      <c r="E208" s="56"/>
      <c r="F208" s="56"/>
      <c r="G208" s="163">
        <f>SUM(G13:G207)</f>
        <v>0</v>
      </c>
      <c r="H208" s="56"/>
      <c r="I208" s="56"/>
      <c r="J208" s="56"/>
      <c r="K208" s="56"/>
      <c r="L208" s="163">
        <f>SUM(L13:L207)</f>
        <v>0</v>
      </c>
    </row>
    <row r="209" spans="1:12" ht="13.5">
      <c r="A209" s="418"/>
      <c r="B209" s="162" t="s">
        <v>368</v>
      </c>
      <c r="C209" s="420">
        <v>0.05</v>
      </c>
      <c r="D209" s="56"/>
      <c r="E209" s="56"/>
      <c r="F209" s="56"/>
      <c r="G209" s="56"/>
      <c r="H209" s="56"/>
      <c r="I209" s="56"/>
      <c r="J209" s="56"/>
      <c r="K209" s="56"/>
      <c r="L209" s="56">
        <f>G208*C209</f>
        <v>0</v>
      </c>
    </row>
    <row r="210" spans="1:12" ht="13.5">
      <c r="A210" s="418"/>
      <c r="B210" s="183" t="s">
        <v>9</v>
      </c>
      <c r="C210" s="162"/>
      <c r="D210" s="56"/>
      <c r="E210" s="56"/>
      <c r="F210" s="56"/>
      <c r="G210" s="56"/>
      <c r="H210" s="56"/>
      <c r="I210" s="56"/>
      <c r="J210" s="56"/>
      <c r="K210" s="56"/>
      <c r="L210" s="56">
        <f>L209+L208</f>
        <v>0</v>
      </c>
    </row>
    <row r="211" spans="1:12" ht="13.5">
      <c r="A211" s="418"/>
      <c r="B211" s="421" t="s">
        <v>57</v>
      </c>
      <c r="C211" s="420">
        <v>0.1</v>
      </c>
      <c r="D211" s="56"/>
      <c r="E211" s="56"/>
      <c r="F211" s="56"/>
      <c r="G211" s="56"/>
      <c r="H211" s="56"/>
      <c r="I211" s="56"/>
      <c r="J211" s="56"/>
      <c r="K211" s="56"/>
      <c r="L211" s="56">
        <f>L210*C211</f>
        <v>0</v>
      </c>
    </row>
    <row r="212" spans="1:12" ht="13.5">
      <c r="A212" s="418"/>
      <c r="B212" s="183" t="s">
        <v>9</v>
      </c>
      <c r="C212" s="162"/>
      <c r="D212" s="56"/>
      <c r="E212" s="56"/>
      <c r="F212" s="56"/>
      <c r="G212" s="56"/>
      <c r="H212" s="56"/>
      <c r="I212" s="56"/>
      <c r="J212" s="56"/>
      <c r="K212" s="56"/>
      <c r="L212" s="56">
        <f>L211+L210</f>
        <v>0</v>
      </c>
    </row>
    <row r="213" spans="1:12" ht="13.5">
      <c r="A213" s="204"/>
      <c r="B213" s="207" t="s">
        <v>58</v>
      </c>
      <c r="C213" s="203">
        <v>0.08</v>
      </c>
      <c r="D213" s="162"/>
      <c r="E213" s="208"/>
      <c r="F213" s="207"/>
      <c r="G213" s="166"/>
      <c r="H213" s="166"/>
      <c r="I213" s="166"/>
      <c r="J213" s="166"/>
      <c r="K213" s="166"/>
      <c r="L213" s="120">
        <f>L212*C213</f>
        <v>0</v>
      </c>
    </row>
    <row r="214" spans="1:12" ht="13.5">
      <c r="A214" s="211"/>
      <c r="B214" s="113" t="s">
        <v>9</v>
      </c>
      <c r="C214" s="212"/>
      <c r="D214" s="212"/>
      <c r="E214" s="212"/>
      <c r="F214" s="212"/>
      <c r="G214" s="213"/>
      <c r="H214" s="213"/>
      <c r="I214" s="213"/>
      <c r="J214" s="213"/>
      <c r="K214" s="213"/>
      <c r="L214" s="44">
        <f>L213+L212</f>
        <v>0</v>
      </c>
    </row>
    <row r="215" spans="1:12" ht="13.5">
      <c r="A215" s="251"/>
      <c r="B215" s="214" t="s">
        <v>63</v>
      </c>
      <c r="C215" s="215">
        <v>0.05</v>
      </c>
      <c r="D215" s="216"/>
      <c r="E215" s="216"/>
      <c r="F215" s="216"/>
      <c r="G215" s="216"/>
      <c r="H215" s="216"/>
      <c r="I215" s="216"/>
      <c r="J215" s="216"/>
      <c r="K215" s="216"/>
      <c r="L215" s="44">
        <f>L214*C215</f>
        <v>0</v>
      </c>
    </row>
    <row r="216" spans="1:12" ht="13.5">
      <c r="A216" s="251"/>
      <c r="B216" s="216" t="s">
        <v>9</v>
      </c>
      <c r="C216" s="165"/>
      <c r="D216" s="216"/>
      <c r="E216" s="216"/>
      <c r="F216" s="216"/>
      <c r="G216" s="216"/>
      <c r="H216" s="216"/>
      <c r="I216" s="216"/>
      <c r="J216" s="216"/>
      <c r="K216" s="216"/>
      <c r="L216" s="44">
        <f>L215+L214</f>
        <v>0</v>
      </c>
    </row>
    <row r="217" spans="1:12" ht="13.5">
      <c r="A217" s="251"/>
      <c r="B217" s="214" t="s">
        <v>64</v>
      </c>
      <c r="C217" s="215">
        <v>0.18</v>
      </c>
      <c r="D217" s="216"/>
      <c r="E217" s="216"/>
      <c r="F217" s="216"/>
      <c r="G217" s="216"/>
      <c r="H217" s="216"/>
      <c r="I217" s="216"/>
      <c r="J217" s="216"/>
      <c r="K217" s="216"/>
      <c r="L217" s="44">
        <f>L216*C217</f>
        <v>0</v>
      </c>
    </row>
    <row r="218" spans="1:12" ht="13.5">
      <c r="A218" s="251"/>
      <c r="B218" s="216" t="s">
        <v>59</v>
      </c>
      <c r="C218" s="216"/>
      <c r="D218" s="216"/>
      <c r="E218" s="216"/>
      <c r="F218" s="216"/>
      <c r="G218" s="216"/>
      <c r="H218" s="216"/>
      <c r="I218" s="216"/>
      <c r="J218" s="216"/>
      <c r="K218" s="216"/>
      <c r="L218" s="173">
        <f>L217+L216</f>
        <v>0</v>
      </c>
    </row>
  </sheetData>
  <sheetProtection/>
  <mergeCells count="14">
    <mergeCell ref="B197:E197"/>
    <mergeCell ref="B37:E37"/>
    <mergeCell ref="B49:E49"/>
    <mergeCell ref="B104:E104"/>
    <mergeCell ref="B114:E114"/>
    <mergeCell ref="B12:E12"/>
    <mergeCell ref="L9:L10"/>
    <mergeCell ref="D9:E9"/>
    <mergeCell ref="F9:G9"/>
    <mergeCell ref="A9:A10"/>
    <mergeCell ref="B9:B10"/>
    <mergeCell ref="C9:C10"/>
    <mergeCell ref="H9:I9"/>
    <mergeCell ref="J9:K9"/>
  </mergeCells>
  <conditionalFormatting sqref="C101:D102">
    <cfRule type="cellIs" priority="5" dxfId="1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9"/>
  <sheetViews>
    <sheetView zoomScalePageLayoutView="0" workbookViewId="0" topLeftCell="A70">
      <selection activeCell="O97" sqref="O97"/>
    </sheetView>
  </sheetViews>
  <sheetFormatPr defaultColWidth="9.00390625" defaultRowHeight="12.75"/>
  <cols>
    <col min="1" max="1" width="4.625" style="2" customWidth="1"/>
    <col min="2" max="2" width="47.00390625" style="2" customWidth="1"/>
    <col min="3" max="3" width="8.375" style="2" customWidth="1"/>
    <col min="4" max="16384" width="9.125" style="2" customWidth="1"/>
  </cols>
  <sheetData>
    <row r="2" spans="1:12" ht="18" customHeight="1">
      <c r="A2" s="26"/>
      <c r="B2" s="26" t="s">
        <v>366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.5" customHeight="1">
      <c r="A3" s="26"/>
      <c r="B3" s="26" t="s">
        <v>60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3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1" customHeight="1">
      <c r="A5" s="26"/>
      <c r="B5" s="26"/>
      <c r="C5" s="27" t="s">
        <v>119</v>
      </c>
      <c r="D5" s="26"/>
      <c r="E5" s="26"/>
      <c r="F5" s="26"/>
      <c r="G5" s="26"/>
      <c r="H5" s="26"/>
      <c r="I5" s="26"/>
      <c r="J5" s="26"/>
      <c r="K5" s="73"/>
      <c r="L5" s="26"/>
    </row>
    <row r="6" spans="1:12" ht="18.75" customHeight="1">
      <c r="A6" s="26"/>
      <c r="B6" s="26"/>
      <c r="C6" s="26" t="s">
        <v>71</v>
      </c>
      <c r="D6" s="26"/>
      <c r="E6" s="26"/>
      <c r="F6" s="26"/>
      <c r="G6" s="26"/>
      <c r="H6" s="26"/>
      <c r="I6" s="26"/>
      <c r="J6" s="26"/>
      <c r="K6" s="26"/>
      <c r="L6" s="26"/>
    </row>
    <row r="7" spans="1:12" ht="13.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9"/>
      <c r="L8" s="26"/>
    </row>
    <row r="9" spans="1:12" ht="39.75" customHeight="1">
      <c r="A9" s="450" t="s">
        <v>1</v>
      </c>
      <c r="B9" s="451" t="s">
        <v>29</v>
      </c>
      <c r="C9" s="452" t="s">
        <v>30</v>
      </c>
      <c r="D9" s="434" t="s">
        <v>44</v>
      </c>
      <c r="E9" s="435"/>
      <c r="F9" s="451" t="s">
        <v>32</v>
      </c>
      <c r="G9" s="451"/>
      <c r="H9" s="451" t="s">
        <v>31</v>
      </c>
      <c r="I9" s="451"/>
      <c r="J9" s="427" t="s">
        <v>45</v>
      </c>
      <c r="K9" s="428"/>
      <c r="L9" s="449" t="s">
        <v>9</v>
      </c>
    </row>
    <row r="10" spans="1:12" ht="63.75" customHeight="1">
      <c r="A10" s="450"/>
      <c r="B10" s="451"/>
      <c r="C10" s="452"/>
      <c r="D10" s="31" t="s">
        <v>46</v>
      </c>
      <c r="E10" s="31" t="s">
        <v>0</v>
      </c>
      <c r="F10" s="76" t="s">
        <v>33</v>
      </c>
      <c r="G10" s="96" t="s">
        <v>9</v>
      </c>
      <c r="H10" s="76" t="s">
        <v>33</v>
      </c>
      <c r="I10" s="96" t="s">
        <v>9</v>
      </c>
      <c r="J10" s="76" t="s">
        <v>33</v>
      </c>
      <c r="K10" s="96" t="s">
        <v>9</v>
      </c>
      <c r="L10" s="449"/>
    </row>
    <row r="11" spans="1:12" ht="13.5">
      <c r="A11" s="7">
        <v>1</v>
      </c>
      <c r="B11" s="88">
        <v>2</v>
      </c>
      <c r="C11" s="89">
        <v>3</v>
      </c>
      <c r="D11" s="90">
        <v>4</v>
      </c>
      <c r="E11" s="91">
        <v>5</v>
      </c>
      <c r="F11" s="92">
        <v>6</v>
      </c>
      <c r="G11" s="91">
        <v>7</v>
      </c>
      <c r="H11" s="93">
        <v>8</v>
      </c>
      <c r="I11" s="91">
        <v>9</v>
      </c>
      <c r="J11" s="92">
        <v>10</v>
      </c>
      <c r="K11" s="92">
        <v>11</v>
      </c>
      <c r="L11" s="91">
        <v>12</v>
      </c>
    </row>
    <row r="12" spans="1:12" ht="21" customHeight="1">
      <c r="A12" s="123"/>
      <c r="B12" s="145" t="s">
        <v>307</v>
      </c>
      <c r="C12" s="124"/>
      <c r="D12" s="124"/>
      <c r="E12" s="124"/>
      <c r="F12" s="125"/>
      <c r="G12" s="125"/>
      <c r="H12" s="125"/>
      <c r="I12" s="125"/>
      <c r="J12" s="125"/>
      <c r="K12" s="125"/>
      <c r="L12" s="126"/>
    </row>
    <row r="13" spans="1:12" ht="21" customHeight="1">
      <c r="A13" s="310">
        <v>1</v>
      </c>
      <c r="B13" s="411" t="s">
        <v>352</v>
      </c>
      <c r="C13" s="165" t="s">
        <v>13</v>
      </c>
      <c r="D13" s="165"/>
      <c r="E13" s="173">
        <v>1</v>
      </c>
      <c r="F13" s="173"/>
      <c r="G13" s="173"/>
      <c r="H13" s="173"/>
      <c r="I13" s="173"/>
      <c r="J13" s="173"/>
      <c r="K13" s="173"/>
      <c r="L13" s="173"/>
    </row>
    <row r="14" spans="1:12" ht="15" customHeight="1">
      <c r="A14" s="143"/>
      <c r="B14" s="311" t="s">
        <v>4</v>
      </c>
      <c r="C14" s="253" t="s">
        <v>2</v>
      </c>
      <c r="D14" s="103">
        <v>1</v>
      </c>
      <c r="E14" s="103">
        <f>E13*D14</f>
        <v>1</v>
      </c>
      <c r="F14" s="103"/>
      <c r="G14" s="103"/>
      <c r="H14" s="255"/>
      <c r="I14" s="103">
        <f>H14*E14</f>
        <v>0</v>
      </c>
      <c r="J14" s="103"/>
      <c r="K14" s="103"/>
      <c r="L14" s="103">
        <f>K14+I14+G14</f>
        <v>0</v>
      </c>
    </row>
    <row r="15" spans="1:12" ht="15" customHeight="1">
      <c r="A15" s="143"/>
      <c r="B15" s="412" t="s">
        <v>353</v>
      </c>
      <c r="C15" s="69" t="s">
        <v>13</v>
      </c>
      <c r="D15" s="70">
        <v>1</v>
      </c>
      <c r="E15" s="70">
        <f>E13*D15</f>
        <v>1</v>
      </c>
      <c r="F15" s="44"/>
      <c r="G15" s="44">
        <f>F15*E15</f>
        <v>0</v>
      </c>
      <c r="H15" s="44"/>
      <c r="I15" s="44"/>
      <c r="J15" s="44"/>
      <c r="K15" s="44"/>
      <c r="L15" s="44">
        <f>G15</f>
        <v>0</v>
      </c>
    </row>
    <row r="16" spans="1:12" ht="27">
      <c r="A16" s="278">
        <v>2</v>
      </c>
      <c r="B16" s="312" t="s">
        <v>19</v>
      </c>
      <c r="C16" s="313" t="s">
        <v>16</v>
      </c>
      <c r="D16" s="314"/>
      <c r="E16" s="314">
        <v>40</v>
      </c>
      <c r="F16" s="314"/>
      <c r="G16" s="103"/>
      <c r="H16" s="314"/>
      <c r="I16" s="103"/>
      <c r="J16" s="314"/>
      <c r="K16" s="314"/>
      <c r="L16" s="103"/>
    </row>
    <row r="17" spans="1:12" ht="13.5">
      <c r="A17" s="315"/>
      <c r="B17" s="316" t="s">
        <v>4</v>
      </c>
      <c r="C17" s="253" t="s">
        <v>2</v>
      </c>
      <c r="D17" s="103">
        <v>1</v>
      </c>
      <c r="E17" s="103">
        <f>E16*D17</f>
        <v>40</v>
      </c>
      <c r="F17" s="103"/>
      <c r="G17" s="103"/>
      <c r="H17" s="255"/>
      <c r="I17" s="103">
        <f>H17*E17</f>
        <v>0</v>
      </c>
      <c r="J17" s="103"/>
      <c r="K17" s="103"/>
      <c r="L17" s="103">
        <f aca="true" t="shared" si="0" ref="L17:L59">K17+I17+G17</f>
        <v>0</v>
      </c>
    </row>
    <row r="18" spans="1:12" ht="13.5">
      <c r="A18" s="317"/>
      <c r="B18" s="316" t="s">
        <v>99</v>
      </c>
      <c r="C18" s="253" t="s">
        <v>16</v>
      </c>
      <c r="D18" s="103">
        <v>1.02</v>
      </c>
      <c r="E18" s="103">
        <f>E16*D18</f>
        <v>40.8</v>
      </c>
      <c r="F18" s="103"/>
      <c r="G18" s="103">
        <f>F18*E18</f>
        <v>0</v>
      </c>
      <c r="H18" s="103"/>
      <c r="I18" s="103"/>
      <c r="J18" s="103"/>
      <c r="K18" s="103"/>
      <c r="L18" s="103">
        <f t="shared" si="0"/>
        <v>0</v>
      </c>
    </row>
    <row r="19" spans="1:12" ht="27">
      <c r="A19" s="413">
        <v>4</v>
      </c>
      <c r="B19" s="312" t="s">
        <v>305</v>
      </c>
      <c r="C19" s="313" t="s">
        <v>16</v>
      </c>
      <c r="D19" s="314"/>
      <c r="E19" s="314">
        <v>60</v>
      </c>
      <c r="F19" s="314"/>
      <c r="G19" s="103"/>
      <c r="H19" s="314"/>
      <c r="I19" s="103"/>
      <c r="J19" s="314"/>
      <c r="K19" s="314"/>
      <c r="L19" s="103"/>
    </row>
    <row r="20" spans="1:12" ht="13.5">
      <c r="A20" s="315"/>
      <c r="B20" s="316" t="s">
        <v>4</v>
      </c>
      <c r="C20" s="253" t="s">
        <v>2</v>
      </c>
      <c r="D20" s="103">
        <v>1</v>
      </c>
      <c r="E20" s="103">
        <f>E19*D20</f>
        <v>60</v>
      </c>
      <c r="F20" s="103"/>
      <c r="G20" s="103"/>
      <c r="H20" s="255"/>
      <c r="I20" s="103">
        <f>H20*E20</f>
        <v>0</v>
      </c>
      <c r="J20" s="103"/>
      <c r="K20" s="103"/>
      <c r="L20" s="103">
        <f t="shared" si="0"/>
        <v>0</v>
      </c>
    </row>
    <row r="21" spans="1:12" ht="13.5">
      <c r="A21" s="315"/>
      <c r="B21" s="316" t="s">
        <v>306</v>
      </c>
      <c r="C21" s="253" t="s">
        <v>16</v>
      </c>
      <c r="D21" s="103">
        <v>1.02</v>
      </c>
      <c r="E21" s="103">
        <f>E19*D21</f>
        <v>61.2</v>
      </c>
      <c r="F21" s="103"/>
      <c r="G21" s="103">
        <f>F21*E21</f>
        <v>0</v>
      </c>
      <c r="H21" s="103"/>
      <c r="I21" s="103"/>
      <c r="J21" s="103"/>
      <c r="K21" s="103"/>
      <c r="L21" s="103">
        <f t="shared" si="0"/>
        <v>0</v>
      </c>
    </row>
    <row r="22" spans="1:12" ht="16.5" customHeight="1">
      <c r="A22" s="318">
        <v>5</v>
      </c>
      <c r="B22" s="319" t="s">
        <v>20</v>
      </c>
      <c r="C22" s="293" t="s">
        <v>7</v>
      </c>
      <c r="D22" s="295"/>
      <c r="E22" s="295">
        <v>32</v>
      </c>
      <c r="F22" s="295"/>
      <c r="G22" s="103"/>
      <c r="H22" s="295"/>
      <c r="I22" s="103"/>
      <c r="J22" s="295"/>
      <c r="K22" s="295"/>
      <c r="L22" s="103"/>
    </row>
    <row r="23" spans="1:12" ht="13.5">
      <c r="A23" s="320"/>
      <c r="B23" s="321" t="s">
        <v>4</v>
      </c>
      <c r="C23" s="253" t="s">
        <v>2</v>
      </c>
      <c r="D23" s="102">
        <v>1</v>
      </c>
      <c r="E23" s="102">
        <f>E22*D23</f>
        <v>32</v>
      </c>
      <c r="F23" s="102"/>
      <c r="G23" s="103"/>
      <c r="H23" s="102"/>
      <c r="I23" s="103">
        <f>H23*E23</f>
        <v>0</v>
      </c>
      <c r="J23" s="102"/>
      <c r="K23" s="102"/>
      <c r="L23" s="103">
        <f t="shared" si="0"/>
        <v>0</v>
      </c>
    </row>
    <row r="24" spans="1:12" ht="13.5">
      <c r="A24" s="320"/>
      <c r="B24" s="321" t="s">
        <v>21</v>
      </c>
      <c r="C24" s="142" t="s">
        <v>7</v>
      </c>
      <c r="D24" s="102">
        <v>1</v>
      </c>
      <c r="E24" s="102">
        <f>E22*D24</f>
        <v>32</v>
      </c>
      <c r="F24" s="102"/>
      <c r="G24" s="103">
        <f>F24*E24</f>
        <v>0</v>
      </c>
      <c r="H24" s="102"/>
      <c r="I24" s="103"/>
      <c r="J24" s="102"/>
      <c r="K24" s="102"/>
      <c r="L24" s="103">
        <f t="shared" si="0"/>
        <v>0</v>
      </c>
    </row>
    <row r="25" spans="1:12" ht="13.5">
      <c r="A25" s="322">
        <v>6</v>
      </c>
      <c r="B25" s="323" t="s">
        <v>98</v>
      </c>
      <c r="C25" s="293" t="s">
        <v>7</v>
      </c>
      <c r="D25" s="295"/>
      <c r="E25" s="295">
        <v>12</v>
      </c>
      <c r="F25" s="295"/>
      <c r="G25" s="103"/>
      <c r="H25" s="295"/>
      <c r="I25" s="103"/>
      <c r="J25" s="295"/>
      <c r="K25" s="295"/>
      <c r="L25" s="103"/>
    </row>
    <row r="26" spans="1:12" ht="13.5">
      <c r="A26" s="320"/>
      <c r="B26" s="321" t="s">
        <v>4</v>
      </c>
      <c r="C26" s="253" t="s">
        <v>2</v>
      </c>
      <c r="D26" s="102">
        <v>1</v>
      </c>
      <c r="E26" s="102">
        <f>E25*D26</f>
        <v>12</v>
      </c>
      <c r="F26" s="102"/>
      <c r="G26" s="103"/>
      <c r="H26" s="255"/>
      <c r="I26" s="103">
        <f>H26*E26</f>
        <v>0</v>
      </c>
      <c r="J26" s="102"/>
      <c r="K26" s="102"/>
      <c r="L26" s="103">
        <f t="shared" si="0"/>
        <v>0</v>
      </c>
    </row>
    <row r="27" spans="1:12" ht="13.5">
      <c r="A27" s="320"/>
      <c r="B27" s="321" t="s">
        <v>96</v>
      </c>
      <c r="C27" s="142" t="s">
        <v>7</v>
      </c>
      <c r="D27" s="102"/>
      <c r="E27" s="102">
        <v>10</v>
      </c>
      <c r="F27" s="102"/>
      <c r="G27" s="103">
        <f>F27*E27</f>
        <v>0</v>
      </c>
      <c r="H27" s="102"/>
      <c r="I27" s="103"/>
      <c r="J27" s="102"/>
      <c r="K27" s="102"/>
      <c r="L27" s="103">
        <f t="shared" si="0"/>
        <v>0</v>
      </c>
    </row>
    <row r="28" spans="1:12" ht="13.5">
      <c r="A28" s="320"/>
      <c r="B28" s="321" t="s">
        <v>308</v>
      </c>
      <c r="C28" s="142" t="s">
        <v>7</v>
      </c>
      <c r="D28" s="102"/>
      <c r="E28" s="102">
        <v>4</v>
      </c>
      <c r="F28" s="102"/>
      <c r="G28" s="103">
        <f>F28*E28</f>
        <v>0</v>
      </c>
      <c r="H28" s="102"/>
      <c r="I28" s="103"/>
      <c r="J28" s="102"/>
      <c r="K28" s="102"/>
      <c r="L28" s="103">
        <f t="shared" si="0"/>
        <v>0</v>
      </c>
    </row>
    <row r="29" spans="1:12" ht="13.5">
      <c r="A29" s="324">
        <v>7</v>
      </c>
      <c r="B29" s="319" t="s">
        <v>97</v>
      </c>
      <c r="C29" s="293" t="s">
        <v>7</v>
      </c>
      <c r="D29" s="295"/>
      <c r="E29" s="295">
        <v>2</v>
      </c>
      <c r="F29" s="295"/>
      <c r="G29" s="103"/>
      <c r="H29" s="295"/>
      <c r="I29" s="103"/>
      <c r="J29" s="295"/>
      <c r="K29" s="295"/>
      <c r="L29" s="103"/>
    </row>
    <row r="30" spans="1:12" ht="13.5">
      <c r="A30" s="104"/>
      <c r="B30" s="321" t="s">
        <v>4</v>
      </c>
      <c r="C30" s="253" t="s">
        <v>2</v>
      </c>
      <c r="D30" s="102">
        <v>1</v>
      </c>
      <c r="E30" s="102">
        <f>E29*D30</f>
        <v>2</v>
      </c>
      <c r="F30" s="102"/>
      <c r="G30" s="103"/>
      <c r="H30" s="255"/>
      <c r="I30" s="103">
        <f>H30*E30</f>
        <v>0</v>
      </c>
      <c r="J30" s="102"/>
      <c r="K30" s="102"/>
      <c r="L30" s="103">
        <f t="shared" si="0"/>
        <v>0</v>
      </c>
    </row>
    <row r="31" spans="1:12" ht="13.5">
      <c r="A31" s="325"/>
      <c r="B31" s="321" t="s">
        <v>383</v>
      </c>
      <c r="C31" s="142" t="s">
        <v>7</v>
      </c>
      <c r="D31" s="102">
        <v>1</v>
      </c>
      <c r="E31" s="102">
        <f>E29*D31</f>
        <v>2</v>
      </c>
      <c r="F31" s="102"/>
      <c r="G31" s="103">
        <f>F31*E31</f>
        <v>0</v>
      </c>
      <c r="H31" s="102"/>
      <c r="I31" s="103"/>
      <c r="J31" s="102"/>
      <c r="K31" s="102"/>
      <c r="L31" s="103">
        <f t="shared" si="0"/>
        <v>0</v>
      </c>
    </row>
    <row r="32" spans="1:12" ht="23.25" customHeight="1">
      <c r="A32" s="127"/>
      <c r="B32" s="155" t="s">
        <v>70</v>
      </c>
      <c r="C32" s="128"/>
      <c r="D32" s="130"/>
      <c r="E32" s="130"/>
      <c r="F32" s="130"/>
      <c r="G32" s="131"/>
      <c r="H32" s="130"/>
      <c r="I32" s="131"/>
      <c r="J32" s="130"/>
      <c r="K32" s="130"/>
      <c r="L32" s="132"/>
    </row>
    <row r="33" spans="1:12" ht="13.5">
      <c r="A33" s="326">
        <v>1</v>
      </c>
      <c r="B33" s="327" t="s">
        <v>143</v>
      </c>
      <c r="C33" s="328" t="s">
        <v>11</v>
      </c>
      <c r="D33" s="329"/>
      <c r="E33" s="329">
        <v>8</v>
      </c>
      <c r="F33" s="329"/>
      <c r="G33" s="103"/>
      <c r="H33" s="329"/>
      <c r="I33" s="103"/>
      <c r="J33" s="329"/>
      <c r="K33" s="329"/>
      <c r="L33" s="103"/>
    </row>
    <row r="34" spans="1:12" ht="13.5">
      <c r="A34" s="104"/>
      <c r="B34" s="158" t="s">
        <v>4</v>
      </c>
      <c r="C34" s="253" t="s">
        <v>2</v>
      </c>
      <c r="D34" s="255">
        <v>1</v>
      </c>
      <c r="E34" s="255">
        <f>E33*D34</f>
        <v>8</v>
      </c>
      <c r="F34" s="255"/>
      <c r="G34" s="103"/>
      <c r="H34" s="255"/>
      <c r="I34" s="103">
        <f>H34*E34</f>
        <v>0</v>
      </c>
      <c r="J34" s="255"/>
      <c r="K34" s="255"/>
      <c r="L34" s="103">
        <f t="shared" si="0"/>
        <v>0</v>
      </c>
    </row>
    <row r="35" spans="1:12" ht="13.5">
      <c r="A35" s="104"/>
      <c r="B35" s="158" t="s">
        <v>144</v>
      </c>
      <c r="C35" s="254" t="s">
        <v>16</v>
      </c>
      <c r="D35" s="255">
        <v>1</v>
      </c>
      <c r="E35" s="255">
        <f>E33*D35</f>
        <v>8</v>
      </c>
      <c r="F35" s="255"/>
      <c r="G35" s="103">
        <f>F35*E35</f>
        <v>0</v>
      </c>
      <c r="H35" s="255"/>
      <c r="I35" s="103"/>
      <c r="J35" s="255"/>
      <c r="K35" s="255"/>
      <c r="L35" s="103">
        <f t="shared" si="0"/>
        <v>0</v>
      </c>
    </row>
    <row r="36" spans="1:12" ht="13.5">
      <c r="A36" s="324">
        <v>2</v>
      </c>
      <c r="B36" s="327" t="s">
        <v>145</v>
      </c>
      <c r="C36" s="328" t="s">
        <v>11</v>
      </c>
      <c r="D36" s="329"/>
      <c r="E36" s="329">
        <v>32</v>
      </c>
      <c r="F36" s="329"/>
      <c r="G36" s="103"/>
      <c r="H36" s="329"/>
      <c r="I36" s="103"/>
      <c r="J36" s="329"/>
      <c r="K36" s="329"/>
      <c r="L36" s="103"/>
    </row>
    <row r="37" spans="1:12" ht="13.5">
      <c r="A37" s="104"/>
      <c r="B37" s="158" t="s">
        <v>4</v>
      </c>
      <c r="C37" s="253" t="s">
        <v>2</v>
      </c>
      <c r="D37" s="255">
        <v>1</v>
      </c>
      <c r="E37" s="255">
        <f>E36*D37</f>
        <v>32</v>
      </c>
      <c r="F37" s="255"/>
      <c r="G37" s="103"/>
      <c r="H37" s="255"/>
      <c r="I37" s="103">
        <f>H37*E37</f>
        <v>0</v>
      </c>
      <c r="J37" s="255"/>
      <c r="K37" s="255"/>
      <c r="L37" s="103">
        <f t="shared" si="0"/>
        <v>0</v>
      </c>
    </row>
    <row r="38" spans="1:12" ht="13.5">
      <c r="A38" s="104"/>
      <c r="B38" s="158" t="s">
        <v>146</v>
      </c>
      <c r="C38" s="254" t="s">
        <v>16</v>
      </c>
      <c r="D38" s="255">
        <v>1</v>
      </c>
      <c r="E38" s="255">
        <f>E36*D38</f>
        <v>32</v>
      </c>
      <c r="F38" s="255"/>
      <c r="G38" s="103">
        <f>F38*E38</f>
        <v>0</v>
      </c>
      <c r="H38" s="255"/>
      <c r="I38" s="103"/>
      <c r="J38" s="255"/>
      <c r="K38" s="255"/>
      <c r="L38" s="103">
        <f t="shared" si="0"/>
        <v>0</v>
      </c>
    </row>
    <row r="39" spans="1:12" ht="13.5">
      <c r="A39" s="318">
        <v>3</v>
      </c>
      <c r="B39" s="319" t="s">
        <v>147</v>
      </c>
      <c r="C39" s="293" t="s">
        <v>7</v>
      </c>
      <c r="D39" s="295"/>
      <c r="E39" s="295">
        <v>2</v>
      </c>
      <c r="F39" s="295"/>
      <c r="G39" s="103"/>
      <c r="H39" s="295"/>
      <c r="I39" s="103"/>
      <c r="J39" s="295"/>
      <c r="K39" s="295"/>
      <c r="L39" s="103"/>
    </row>
    <row r="40" spans="1:12" ht="13.5">
      <c r="A40" s="320"/>
      <c r="B40" s="321" t="s">
        <v>4</v>
      </c>
      <c r="C40" s="253" t="s">
        <v>2</v>
      </c>
      <c r="D40" s="102">
        <v>1</v>
      </c>
      <c r="E40" s="102">
        <f>E39*D40</f>
        <v>2</v>
      </c>
      <c r="F40" s="102"/>
      <c r="G40" s="103"/>
      <c r="H40" s="102"/>
      <c r="I40" s="103">
        <f>H40*E40</f>
        <v>0</v>
      </c>
      <c r="J40" s="102"/>
      <c r="K40" s="102"/>
      <c r="L40" s="103">
        <f t="shared" si="0"/>
        <v>0</v>
      </c>
    </row>
    <row r="41" spans="1:12" ht="13.5">
      <c r="A41" s="330"/>
      <c r="B41" s="321" t="s">
        <v>148</v>
      </c>
      <c r="C41" s="142" t="s">
        <v>7</v>
      </c>
      <c r="D41" s="102">
        <v>1</v>
      </c>
      <c r="E41" s="102">
        <f>E39*D41</f>
        <v>2</v>
      </c>
      <c r="F41" s="102"/>
      <c r="G41" s="103">
        <f>F41*E41</f>
        <v>0</v>
      </c>
      <c r="H41" s="102"/>
      <c r="I41" s="103"/>
      <c r="J41" s="102"/>
      <c r="K41" s="102"/>
      <c r="L41" s="103">
        <f t="shared" si="0"/>
        <v>0</v>
      </c>
    </row>
    <row r="42" spans="1:12" ht="13.5">
      <c r="A42" s="318">
        <v>4</v>
      </c>
      <c r="B42" s="319" t="s">
        <v>149</v>
      </c>
      <c r="C42" s="293" t="s">
        <v>7</v>
      </c>
      <c r="D42" s="295"/>
      <c r="E42" s="295">
        <v>8</v>
      </c>
      <c r="F42" s="295"/>
      <c r="G42" s="103"/>
      <c r="H42" s="295"/>
      <c r="I42" s="103"/>
      <c r="J42" s="295"/>
      <c r="K42" s="295"/>
      <c r="L42" s="103"/>
    </row>
    <row r="43" spans="1:12" ht="13.5">
      <c r="A43" s="320"/>
      <c r="B43" s="321" t="s">
        <v>4</v>
      </c>
      <c r="C43" s="253" t="s">
        <v>2</v>
      </c>
      <c r="D43" s="102">
        <v>1</v>
      </c>
      <c r="E43" s="102">
        <f>E42*D43</f>
        <v>8</v>
      </c>
      <c r="F43" s="102"/>
      <c r="G43" s="103"/>
      <c r="H43" s="102"/>
      <c r="I43" s="103">
        <f>H43*E43</f>
        <v>0</v>
      </c>
      <c r="J43" s="102"/>
      <c r="K43" s="102"/>
      <c r="L43" s="103">
        <f t="shared" si="0"/>
        <v>0</v>
      </c>
    </row>
    <row r="44" spans="1:12" ht="13.5">
      <c r="A44" s="330"/>
      <c r="B44" s="321" t="s">
        <v>150</v>
      </c>
      <c r="C44" s="142" t="s">
        <v>7</v>
      </c>
      <c r="D44" s="102">
        <v>1</v>
      </c>
      <c r="E44" s="102">
        <f>E42*D44</f>
        <v>8</v>
      </c>
      <c r="F44" s="102"/>
      <c r="G44" s="103">
        <f>F44*E44</f>
        <v>0</v>
      </c>
      <c r="H44" s="102"/>
      <c r="I44" s="103"/>
      <c r="J44" s="102"/>
      <c r="K44" s="102"/>
      <c r="L44" s="103">
        <f t="shared" si="0"/>
        <v>0</v>
      </c>
    </row>
    <row r="45" spans="1:12" ht="13.5">
      <c r="A45" s="318">
        <v>5</v>
      </c>
      <c r="B45" s="319" t="s">
        <v>151</v>
      </c>
      <c r="C45" s="293" t="s">
        <v>7</v>
      </c>
      <c r="D45" s="295"/>
      <c r="E45" s="295">
        <v>1</v>
      </c>
      <c r="F45" s="295"/>
      <c r="G45" s="103"/>
      <c r="H45" s="295"/>
      <c r="I45" s="103"/>
      <c r="J45" s="295"/>
      <c r="K45" s="295"/>
      <c r="L45" s="103"/>
    </row>
    <row r="46" spans="1:12" ht="13.5">
      <c r="A46" s="320"/>
      <c r="B46" s="321" t="s">
        <v>4</v>
      </c>
      <c r="C46" s="253" t="s">
        <v>2</v>
      </c>
      <c r="D46" s="102">
        <v>1</v>
      </c>
      <c r="E46" s="102">
        <f>E45*D46</f>
        <v>1</v>
      </c>
      <c r="F46" s="102"/>
      <c r="G46" s="103"/>
      <c r="H46" s="102"/>
      <c r="I46" s="103">
        <f>H46*E46</f>
        <v>0</v>
      </c>
      <c r="J46" s="102"/>
      <c r="K46" s="102"/>
      <c r="L46" s="103">
        <f>K46+I46+G46</f>
        <v>0</v>
      </c>
    </row>
    <row r="47" spans="1:12" ht="13.5">
      <c r="A47" s="330"/>
      <c r="B47" s="321" t="s">
        <v>151</v>
      </c>
      <c r="C47" s="142" t="s">
        <v>7</v>
      </c>
      <c r="D47" s="102">
        <v>1</v>
      </c>
      <c r="E47" s="102">
        <f>E45*D47</f>
        <v>1</v>
      </c>
      <c r="F47" s="102"/>
      <c r="G47" s="103">
        <f>F47*E47</f>
        <v>0</v>
      </c>
      <c r="H47" s="102"/>
      <c r="I47" s="103"/>
      <c r="J47" s="102"/>
      <c r="K47" s="102"/>
      <c r="L47" s="103">
        <f>K47+I47+G47</f>
        <v>0</v>
      </c>
    </row>
    <row r="48" spans="1:12" ht="13.5">
      <c r="A48" s="318">
        <v>6</v>
      </c>
      <c r="B48" s="319" t="s">
        <v>24</v>
      </c>
      <c r="C48" s="293" t="s">
        <v>7</v>
      </c>
      <c r="D48" s="295"/>
      <c r="E48" s="295">
        <v>3</v>
      </c>
      <c r="F48" s="295"/>
      <c r="G48" s="103"/>
      <c r="H48" s="295"/>
      <c r="I48" s="103"/>
      <c r="J48" s="295"/>
      <c r="K48" s="295"/>
      <c r="L48" s="103"/>
    </row>
    <row r="49" spans="1:12" ht="13.5">
      <c r="A49" s="320"/>
      <c r="B49" s="321" t="s">
        <v>4</v>
      </c>
      <c r="C49" s="253" t="s">
        <v>2</v>
      </c>
      <c r="D49" s="102">
        <v>1</v>
      </c>
      <c r="E49" s="102">
        <f>E48*D49</f>
        <v>3</v>
      </c>
      <c r="F49" s="102"/>
      <c r="G49" s="103"/>
      <c r="H49" s="102"/>
      <c r="I49" s="103">
        <f>H49*E49</f>
        <v>0</v>
      </c>
      <c r="J49" s="102"/>
      <c r="K49" s="102"/>
      <c r="L49" s="103">
        <f t="shared" si="0"/>
        <v>0</v>
      </c>
    </row>
    <row r="50" spans="1:12" ht="13.5">
      <c r="A50" s="330"/>
      <c r="B50" s="321" t="s">
        <v>24</v>
      </c>
      <c r="C50" s="142" t="s">
        <v>7</v>
      </c>
      <c r="D50" s="102">
        <v>1</v>
      </c>
      <c r="E50" s="102">
        <f>E48*D50</f>
        <v>3</v>
      </c>
      <c r="F50" s="102"/>
      <c r="G50" s="103">
        <f>F50*E50</f>
        <v>0</v>
      </c>
      <c r="H50" s="102"/>
      <c r="I50" s="103"/>
      <c r="J50" s="102"/>
      <c r="K50" s="102"/>
      <c r="L50" s="103">
        <f t="shared" si="0"/>
        <v>0</v>
      </c>
    </row>
    <row r="51" spans="1:12" ht="13.5">
      <c r="A51" s="318">
        <v>7</v>
      </c>
      <c r="B51" s="319" t="s">
        <v>152</v>
      </c>
      <c r="C51" s="293" t="s">
        <v>7</v>
      </c>
      <c r="D51" s="295"/>
      <c r="E51" s="295">
        <v>3</v>
      </c>
      <c r="F51" s="295"/>
      <c r="G51" s="103"/>
      <c r="H51" s="295"/>
      <c r="I51" s="103"/>
      <c r="J51" s="295"/>
      <c r="K51" s="295"/>
      <c r="L51" s="103"/>
    </row>
    <row r="52" spans="1:12" ht="13.5">
      <c r="A52" s="320"/>
      <c r="B52" s="321" t="s">
        <v>4</v>
      </c>
      <c r="C52" s="253" t="s">
        <v>2</v>
      </c>
      <c r="D52" s="102">
        <v>1</v>
      </c>
      <c r="E52" s="102">
        <f>E51*D52</f>
        <v>3</v>
      </c>
      <c r="F52" s="102"/>
      <c r="G52" s="103"/>
      <c r="H52" s="102"/>
      <c r="I52" s="103">
        <f>H52*E52</f>
        <v>0</v>
      </c>
      <c r="J52" s="102"/>
      <c r="K52" s="102"/>
      <c r="L52" s="103">
        <f>K52+I52+G52</f>
        <v>0</v>
      </c>
    </row>
    <row r="53" spans="1:12" ht="13.5">
      <c r="A53" s="330"/>
      <c r="B53" s="321" t="s">
        <v>152</v>
      </c>
      <c r="C53" s="142" t="s">
        <v>7</v>
      </c>
      <c r="D53" s="102">
        <v>1</v>
      </c>
      <c r="E53" s="102">
        <f>E51*D53</f>
        <v>3</v>
      </c>
      <c r="F53" s="102"/>
      <c r="G53" s="103">
        <f>F53*E53</f>
        <v>0</v>
      </c>
      <c r="H53" s="102"/>
      <c r="I53" s="103"/>
      <c r="J53" s="102"/>
      <c r="K53" s="102"/>
      <c r="L53" s="103">
        <f>K53+I53+G53</f>
        <v>0</v>
      </c>
    </row>
    <row r="54" spans="1:12" ht="13.5">
      <c r="A54" s="318">
        <v>8</v>
      </c>
      <c r="B54" s="319" t="s">
        <v>25</v>
      </c>
      <c r="C54" s="293" t="s">
        <v>7</v>
      </c>
      <c r="D54" s="295"/>
      <c r="E54" s="295">
        <v>1</v>
      </c>
      <c r="F54" s="295"/>
      <c r="G54" s="103"/>
      <c r="H54" s="295"/>
      <c r="I54" s="103"/>
      <c r="J54" s="295"/>
      <c r="K54" s="295"/>
      <c r="L54" s="103"/>
    </row>
    <row r="55" spans="1:12" ht="13.5">
      <c r="A55" s="320"/>
      <c r="B55" s="321" t="s">
        <v>4</v>
      </c>
      <c r="C55" s="253" t="s">
        <v>2</v>
      </c>
      <c r="D55" s="102">
        <v>1</v>
      </c>
      <c r="E55" s="102">
        <f>E54*D55</f>
        <v>1</v>
      </c>
      <c r="F55" s="102"/>
      <c r="G55" s="103"/>
      <c r="H55" s="102"/>
      <c r="I55" s="103">
        <f>H55*E55</f>
        <v>0</v>
      </c>
      <c r="J55" s="102"/>
      <c r="K55" s="102"/>
      <c r="L55" s="103">
        <f t="shared" si="0"/>
        <v>0</v>
      </c>
    </row>
    <row r="56" spans="1:12" ht="15" customHeight="1">
      <c r="A56" s="330"/>
      <c r="B56" s="321" t="s">
        <v>26</v>
      </c>
      <c r="C56" s="142" t="s">
        <v>7</v>
      </c>
      <c r="D56" s="102">
        <v>1</v>
      </c>
      <c r="E56" s="102">
        <f>E54*D56</f>
        <v>1</v>
      </c>
      <c r="F56" s="102"/>
      <c r="G56" s="103">
        <f>F56*E56</f>
        <v>0</v>
      </c>
      <c r="H56" s="102"/>
      <c r="I56" s="103"/>
      <c r="J56" s="102"/>
      <c r="K56" s="102"/>
      <c r="L56" s="103">
        <f t="shared" si="0"/>
        <v>0</v>
      </c>
    </row>
    <row r="57" spans="1:12" ht="13.5">
      <c r="A57" s="326">
        <v>9</v>
      </c>
      <c r="B57" s="170" t="s">
        <v>309</v>
      </c>
      <c r="C57" s="331" t="s">
        <v>7</v>
      </c>
      <c r="D57" s="329"/>
      <c r="E57" s="329">
        <v>2</v>
      </c>
      <c r="F57" s="329"/>
      <c r="G57" s="103"/>
      <c r="H57" s="329"/>
      <c r="I57" s="103"/>
      <c r="J57" s="329"/>
      <c r="K57" s="329"/>
      <c r="L57" s="103"/>
    </row>
    <row r="58" spans="1:12" ht="13.5">
      <c r="A58" s="104"/>
      <c r="B58" s="158" t="s">
        <v>4</v>
      </c>
      <c r="C58" s="292" t="s">
        <v>2</v>
      </c>
      <c r="D58" s="255">
        <v>1</v>
      </c>
      <c r="E58" s="255">
        <f>E57*D58</f>
        <v>2</v>
      </c>
      <c r="F58" s="255"/>
      <c r="G58" s="103"/>
      <c r="H58" s="255"/>
      <c r="I58" s="103">
        <f>H58*E58</f>
        <v>0</v>
      </c>
      <c r="J58" s="255"/>
      <c r="K58" s="255"/>
      <c r="L58" s="103">
        <f t="shared" si="0"/>
        <v>0</v>
      </c>
    </row>
    <row r="59" spans="1:12" ht="13.5">
      <c r="A59" s="325"/>
      <c r="B59" s="158" t="s">
        <v>385</v>
      </c>
      <c r="C59" s="292" t="s">
        <v>7</v>
      </c>
      <c r="D59" s="255">
        <v>1</v>
      </c>
      <c r="E59" s="255">
        <f>E57*D59</f>
        <v>2</v>
      </c>
      <c r="F59" s="255"/>
      <c r="G59" s="103">
        <f>F59*E59</f>
        <v>0</v>
      </c>
      <c r="H59" s="255"/>
      <c r="I59" s="103"/>
      <c r="J59" s="255"/>
      <c r="K59" s="255"/>
      <c r="L59" s="103">
        <f t="shared" si="0"/>
        <v>0</v>
      </c>
    </row>
    <row r="60" spans="1:12" ht="16.5" customHeight="1">
      <c r="A60" s="326">
        <v>10</v>
      </c>
      <c r="B60" s="327" t="s">
        <v>153</v>
      </c>
      <c r="C60" s="331" t="s">
        <v>7</v>
      </c>
      <c r="D60" s="329"/>
      <c r="E60" s="329">
        <v>2</v>
      </c>
      <c r="F60" s="329"/>
      <c r="G60" s="103"/>
      <c r="H60" s="329"/>
      <c r="I60" s="103"/>
      <c r="J60" s="329"/>
      <c r="K60" s="329"/>
      <c r="L60" s="103"/>
    </row>
    <row r="61" spans="1:12" ht="13.5">
      <c r="A61" s="104"/>
      <c r="B61" s="158" t="s">
        <v>4</v>
      </c>
      <c r="C61" s="292" t="s">
        <v>2</v>
      </c>
      <c r="D61" s="255">
        <v>1</v>
      </c>
      <c r="E61" s="255">
        <f>E60*D61</f>
        <v>2</v>
      </c>
      <c r="F61" s="255"/>
      <c r="G61" s="103"/>
      <c r="H61" s="255"/>
      <c r="I61" s="103">
        <f>H61*E61</f>
        <v>0</v>
      </c>
      <c r="J61" s="255"/>
      <c r="K61" s="255"/>
      <c r="L61" s="103">
        <f>K61+I61+G61</f>
        <v>0</v>
      </c>
    </row>
    <row r="62" spans="1:12" ht="13.5">
      <c r="A62" s="104"/>
      <c r="B62" s="158" t="s">
        <v>384</v>
      </c>
      <c r="C62" s="292" t="s">
        <v>7</v>
      </c>
      <c r="D62" s="255">
        <v>1</v>
      </c>
      <c r="E62" s="254">
        <f>E60*D62</f>
        <v>2</v>
      </c>
      <c r="F62" s="255"/>
      <c r="G62" s="103">
        <f>F62*E62</f>
        <v>0</v>
      </c>
      <c r="H62" s="255"/>
      <c r="I62" s="103"/>
      <c r="J62" s="255"/>
      <c r="K62" s="255"/>
      <c r="L62" s="103">
        <f>K62+I62+G62</f>
        <v>0</v>
      </c>
    </row>
    <row r="63" spans="1:12" ht="13.5">
      <c r="A63" s="325"/>
      <c r="B63" s="332" t="s">
        <v>28</v>
      </c>
      <c r="C63" s="292" t="s">
        <v>2</v>
      </c>
      <c r="D63" s="255">
        <v>1.24</v>
      </c>
      <c r="E63" s="254">
        <f>E60*D63</f>
        <v>2.48</v>
      </c>
      <c r="F63" s="255"/>
      <c r="G63" s="103">
        <f>F63*E63</f>
        <v>0</v>
      </c>
      <c r="H63" s="255"/>
      <c r="I63" s="103"/>
      <c r="J63" s="255"/>
      <c r="K63" s="255"/>
      <c r="L63" s="103">
        <f>K63+I63+G63</f>
        <v>0</v>
      </c>
    </row>
    <row r="64" spans="1:12" ht="13.5">
      <c r="A64" s="333">
        <v>11</v>
      </c>
      <c r="B64" s="170" t="s">
        <v>27</v>
      </c>
      <c r="C64" s="331" t="s">
        <v>7</v>
      </c>
      <c r="D64" s="329"/>
      <c r="E64" s="329">
        <v>3</v>
      </c>
      <c r="F64" s="329"/>
      <c r="G64" s="103"/>
      <c r="H64" s="329"/>
      <c r="I64" s="103"/>
      <c r="J64" s="329"/>
      <c r="K64" s="329"/>
      <c r="L64" s="103"/>
    </row>
    <row r="65" spans="1:12" ht="13.5">
      <c r="A65" s="320"/>
      <c r="B65" s="158" t="s">
        <v>4</v>
      </c>
      <c r="C65" s="292" t="s">
        <v>2</v>
      </c>
      <c r="D65" s="255">
        <v>1</v>
      </c>
      <c r="E65" s="255">
        <f>E64*D65</f>
        <v>3</v>
      </c>
      <c r="F65" s="255"/>
      <c r="G65" s="103"/>
      <c r="H65" s="255"/>
      <c r="I65" s="103">
        <f>H65*E65</f>
        <v>0</v>
      </c>
      <c r="J65" s="255"/>
      <c r="K65" s="255"/>
      <c r="L65" s="103">
        <f>K65+I65+G65</f>
        <v>0</v>
      </c>
    </row>
    <row r="66" spans="1:12" ht="13.5">
      <c r="A66" s="320"/>
      <c r="B66" s="114" t="s">
        <v>27</v>
      </c>
      <c r="C66" s="334" t="s">
        <v>7</v>
      </c>
      <c r="D66" s="280">
        <v>1</v>
      </c>
      <c r="E66" s="280">
        <f>E64*D66</f>
        <v>3</v>
      </c>
      <c r="F66" s="280"/>
      <c r="G66" s="282">
        <f>F66*E66</f>
        <v>0</v>
      </c>
      <c r="H66" s="280"/>
      <c r="I66" s="282"/>
      <c r="J66" s="280"/>
      <c r="K66" s="280"/>
      <c r="L66" s="282">
        <f>K66+I66+G66</f>
        <v>0</v>
      </c>
    </row>
    <row r="67" spans="1:12" ht="25.5" customHeight="1">
      <c r="A67" s="133"/>
      <c r="B67" s="285" t="s">
        <v>310</v>
      </c>
      <c r="C67" s="128"/>
      <c r="D67" s="130"/>
      <c r="E67" s="130"/>
      <c r="F67" s="130"/>
      <c r="G67" s="131"/>
      <c r="H67" s="130"/>
      <c r="I67" s="131"/>
      <c r="J67" s="130"/>
      <c r="K67" s="130"/>
      <c r="L67" s="132"/>
    </row>
    <row r="68" spans="1:12" ht="33" customHeight="1">
      <c r="A68" s="279">
        <v>1</v>
      </c>
      <c r="B68" s="349" t="s">
        <v>311</v>
      </c>
      <c r="C68" s="287" t="s">
        <v>5</v>
      </c>
      <c r="D68" s="289"/>
      <c r="E68" s="289">
        <v>30</v>
      </c>
      <c r="F68" s="290"/>
      <c r="G68" s="291"/>
      <c r="H68" s="290"/>
      <c r="I68" s="291"/>
      <c r="J68" s="290"/>
      <c r="K68" s="290"/>
      <c r="L68" s="291"/>
    </row>
    <row r="69" spans="1:12" ht="16.5" customHeight="1">
      <c r="A69" s="104"/>
      <c r="B69" s="335" t="s">
        <v>254</v>
      </c>
      <c r="C69" s="292" t="s">
        <v>49</v>
      </c>
      <c r="D69" s="255">
        <v>0.4</v>
      </c>
      <c r="E69" s="255">
        <f>E68*D69</f>
        <v>12</v>
      </c>
      <c r="F69" s="255"/>
      <c r="G69" s="103"/>
      <c r="H69" s="255"/>
      <c r="I69" s="103">
        <f>H69*E69</f>
        <v>0</v>
      </c>
      <c r="J69" s="255"/>
      <c r="K69" s="255"/>
      <c r="L69" s="103">
        <f>K69+I69+G69</f>
        <v>0</v>
      </c>
    </row>
    <row r="70" spans="1:12" ht="16.5" customHeight="1">
      <c r="A70" s="249">
        <v>2</v>
      </c>
      <c r="B70" s="286" t="s">
        <v>110</v>
      </c>
      <c r="C70" s="287" t="s">
        <v>5</v>
      </c>
      <c r="D70" s="289"/>
      <c r="E70" s="289">
        <v>2.4</v>
      </c>
      <c r="F70" s="290"/>
      <c r="G70" s="291"/>
      <c r="H70" s="290"/>
      <c r="I70" s="291"/>
      <c r="J70" s="290"/>
      <c r="K70" s="290"/>
      <c r="L70" s="291"/>
    </row>
    <row r="71" spans="1:12" ht="16.5" customHeight="1">
      <c r="A71" s="104"/>
      <c r="B71" s="224" t="s">
        <v>4</v>
      </c>
      <c r="C71" s="292" t="s">
        <v>2</v>
      </c>
      <c r="D71" s="255">
        <v>1</v>
      </c>
      <c r="E71" s="255">
        <f>E70*D71</f>
        <v>2.4</v>
      </c>
      <c r="F71" s="255"/>
      <c r="G71" s="103"/>
      <c r="H71" s="255"/>
      <c r="I71" s="103">
        <f>H71*E71</f>
        <v>0</v>
      </c>
      <c r="J71" s="255"/>
      <c r="K71" s="255"/>
      <c r="L71" s="103">
        <f>K71+I71+G71</f>
        <v>0</v>
      </c>
    </row>
    <row r="72" spans="1:12" ht="16.5" customHeight="1">
      <c r="A72" s="161">
        <v>3</v>
      </c>
      <c r="B72" s="238" t="s">
        <v>130</v>
      </c>
      <c r="C72" s="239" t="s">
        <v>13</v>
      </c>
      <c r="D72" s="240"/>
      <c r="E72" s="240">
        <v>1</v>
      </c>
      <c r="F72" s="44"/>
      <c r="G72" s="241"/>
      <c r="H72" s="44"/>
      <c r="I72" s="44"/>
      <c r="J72" s="241"/>
      <c r="K72" s="241"/>
      <c r="L72" s="241"/>
    </row>
    <row r="73" spans="1:12" ht="16.5" customHeight="1">
      <c r="A73" s="58"/>
      <c r="B73" s="118" t="s">
        <v>67</v>
      </c>
      <c r="C73" s="43" t="s">
        <v>2</v>
      </c>
      <c r="D73" s="350">
        <v>1</v>
      </c>
      <c r="E73" s="44">
        <f>E72*D73</f>
        <v>1</v>
      </c>
      <c r="F73" s="44"/>
      <c r="G73" s="241"/>
      <c r="H73" s="44"/>
      <c r="I73" s="44">
        <f>H73*E73</f>
        <v>0</v>
      </c>
      <c r="J73" s="241"/>
      <c r="K73" s="241"/>
      <c r="L73" s="241">
        <f>K73+I73+G73</f>
        <v>0</v>
      </c>
    </row>
    <row r="74" spans="1:12" ht="16.5" customHeight="1">
      <c r="A74" s="58"/>
      <c r="B74" s="122" t="s">
        <v>312</v>
      </c>
      <c r="C74" s="43" t="s">
        <v>13</v>
      </c>
      <c r="D74" s="350">
        <v>1</v>
      </c>
      <c r="E74" s="44">
        <f>E72*D74</f>
        <v>1</v>
      </c>
      <c r="F74" s="44"/>
      <c r="G74" s="241">
        <f>F74*E74</f>
        <v>0</v>
      </c>
      <c r="H74" s="44"/>
      <c r="I74" s="44"/>
      <c r="J74" s="241"/>
      <c r="K74" s="241"/>
      <c r="L74" s="241">
        <f>K74+I74+G74</f>
        <v>0</v>
      </c>
    </row>
    <row r="75" spans="1:12" ht="15.75" customHeight="1">
      <c r="A75" s="58"/>
      <c r="B75" s="122" t="s">
        <v>131</v>
      </c>
      <c r="C75" s="43" t="s">
        <v>13</v>
      </c>
      <c r="D75" s="44">
        <v>1</v>
      </c>
      <c r="E75" s="44">
        <v>1</v>
      </c>
      <c r="F75" s="44"/>
      <c r="G75" s="241">
        <f>F75*E75</f>
        <v>0</v>
      </c>
      <c r="H75" s="44"/>
      <c r="I75" s="44"/>
      <c r="J75" s="241"/>
      <c r="K75" s="241"/>
      <c r="L75" s="241">
        <f>I75+G75</f>
        <v>0</v>
      </c>
    </row>
    <row r="76" spans="1:12" ht="16.5" customHeight="1">
      <c r="A76" s="58"/>
      <c r="B76" s="243" t="s">
        <v>132</v>
      </c>
      <c r="C76" s="242" t="s">
        <v>7</v>
      </c>
      <c r="D76" s="350">
        <v>1</v>
      </c>
      <c r="E76" s="44">
        <v>4</v>
      </c>
      <c r="F76" s="44"/>
      <c r="G76" s="241">
        <f>F76*E76</f>
        <v>0</v>
      </c>
      <c r="H76" s="44"/>
      <c r="I76" s="44"/>
      <c r="J76" s="241"/>
      <c r="K76" s="241"/>
      <c r="L76" s="241">
        <f>I76+G76</f>
        <v>0</v>
      </c>
    </row>
    <row r="77" spans="1:12" ht="16.5" customHeight="1">
      <c r="A77" s="161">
        <v>4</v>
      </c>
      <c r="B77" s="183" t="s">
        <v>134</v>
      </c>
      <c r="C77" s="165" t="s">
        <v>5</v>
      </c>
      <c r="D77" s="173"/>
      <c r="E77" s="173">
        <v>5.4</v>
      </c>
      <c r="F77" s="44"/>
      <c r="G77" s="241"/>
      <c r="H77" s="44"/>
      <c r="I77" s="44"/>
      <c r="J77" s="241"/>
      <c r="K77" s="241"/>
      <c r="L77" s="241"/>
    </row>
    <row r="78" spans="1:12" ht="16.5" customHeight="1">
      <c r="A78" s="58"/>
      <c r="B78" s="118" t="s">
        <v>67</v>
      </c>
      <c r="C78" s="43" t="s">
        <v>2</v>
      </c>
      <c r="D78" s="44">
        <v>1.8</v>
      </c>
      <c r="E78" s="44">
        <f>E77*D78</f>
        <v>9.72</v>
      </c>
      <c r="F78" s="44"/>
      <c r="G78" s="44"/>
      <c r="H78" s="44"/>
      <c r="I78" s="44">
        <f>H78*E78</f>
        <v>0</v>
      </c>
      <c r="J78" s="44"/>
      <c r="K78" s="44"/>
      <c r="L78" s="44">
        <f>I78</f>
        <v>0</v>
      </c>
    </row>
    <row r="79" spans="1:12" ht="16.5" customHeight="1">
      <c r="A79" s="58"/>
      <c r="B79" s="245" t="s">
        <v>108</v>
      </c>
      <c r="C79" s="43" t="s">
        <v>5</v>
      </c>
      <c r="D79" s="44">
        <v>1.1</v>
      </c>
      <c r="E79" s="44">
        <f>E77*D79</f>
        <v>5.940000000000001</v>
      </c>
      <c r="F79" s="44"/>
      <c r="G79" s="44">
        <f>F79*E79</f>
        <v>0</v>
      </c>
      <c r="H79" s="44"/>
      <c r="I79" s="44"/>
      <c r="J79" s="44"/>
      <c r="K79" s="44"/>
      <c r="L79" s="44">
        <f>G79</f>
        <v>0</v>
      </c>
    </row>
    <row r="80" spans="1:12" ht="16.5" customHeight="1">
      <c r="A80" s="161">
        <v>5</v>
      </c>
      <c r="B80" s="186" t="s">
        <v>256</v>
      </c>
      <c r="C80" s="162" t="s">
        <v>133</v>
      </c>
      <c r="D80" s="163"/>
      <c r="E80" s="163">
        <v>60</v>
      </c>
      <c r="F80" s="44"/>
      <c r="G80" s="44"/>
      <c r="H80" s="44"/>
      <c r="I80" s="44"/>
      <c r="J80" s="241"/>
      <c r="K80" s="241"/>
      <c r="L80" s="44"/>
    </row>
    <row r="81" spans="1:12" ht="16.5" customHeight="1">
      <c r="A81" s="58"/>
      <c r="B81" s="118" t="s">
        <v>67</v>
      </c>
      <c r="C81" s="43" t="s">
        <v>2</v>
      </c>
      <c r="D81" s="44">
        <v>1</v>
      </c>
      <c r="E81" s="44">
        <f>E80*D81</f>
        <v>60</v>
      </c>
      <c r="F81" s="44"/>
      <c r="G81" s="241"/>
      <c r="H81" s="44"/>
      <c r="I81" s="44">
        <f>H81*E81</f>
        <v>0</v>
      </c>
      <c r="J81" s="241"/>
      <c r="K81" s="241"/>
      <c r="L81" s="241">
        <f>K81+I81+G81</f>
        <v>0</v>
      </c>
    </row>
    <row r="82" spans="1:12" ht="16.5" customHeight="1">
      <c r="A82" s="58"/>
      <c r="B82" s="122" t="s">
        <v>257</v>
      </c>
      <c r="C82" s="43" t="s">
        <v>54</v>
      </c>
      <c r="D82" s="44">
        <v>1</v>
      </c>
      <c r="E82" s="44">
        <v>45</v>
      </c>
      <c r="F82" s="44"/>
      <c r="G82" s="241">
        <f>F82*E82</f>
        <v>0</v>
      </c>
      <c r="H82" s="44"/>
      <c r="I82" s="44"/>
      <c r="J82" s="241"/>
      <c r="K82" s="241"/>
      <c r="L82" s="241">
        <f>G82</f>
        <v>0</v>
      </c>
    </row>
    <row r="83" spans="1:12" ht="16.5" customHeight="1">
      <c r="A83" s="58"/>
      <c r="B83" s="244" t="s">
        <v>35</v>
      </c>
      <c r="C83" s="54" t="s">
        <v>2</v>
      </c>
      <c r="D83" s="56">
        <v>0.16</v>
      </c>
      <c r="E83" s="44">
        <f>E80*D83</f>
        <v>9.6</v>
      </c>
      <c r="F83" s="44"/>
      <c r="G83" s="241">
        <f>F83*E83</f>
        <v>0</v>
      </c>
      <c r="H83" s="44"/>
      <c r="I83" s="44"/>
      <c r="J83" s="241"/>
      <c r="K83" s="241"/>
      <c r="L83" s="241">
        <f>K83+I83+G83</f>
        <v>0</v>
      </c>
    </row>
    <row r="84" spans="1:12" ht="16.5" customHeight="1">
      <c r="A84" s="69">
        <v>6</v>
      </c>
      <c r="B84" s="342" t="s">
        <v>111</v>
      </c>
      <c r="C84" s="165" t="s">
        <v>5</v>
      </c>
      <c r="D84" s="173"/>
      <c r="E84" s="165">
        <v>24.6</v>
      </c>
      <c r="F84" s="43"/>
      <c r="G84" s="173"/>
      <c r="H84" s="173"/>
      <c r="I84" s="173"/>
      <c r="J84" s="173"/>
      <c r="K84" s="173"/>
      <c r="L84" s="44"/>
    </row>
    <row r="85" spans="1:12" ht="16.5" customHeight="1">
      <c r="A85" s="374"/>
      <c r="B85" s="158" t="s">
        <v>4</v>
      </c>
      <c r="C85" s="253" t="s">
        <v>2</v>
      </c>
      <c r="D85" s="255">
        <v>1</v>
      </c>
      <c r="E85" s="255">
        <f>E84*D85</f>
        <v>24.6</v>
      </c>
      <c r="F85" s="255"/>
      <c r="G85" s="103"/>
      <c r="H85" s="255"/>
      <c r="I85" s="103">
        <f>H85*E85</f>
        <v>0</v>
      </c>
      <c r="J85" s="255"/>
      <c r="K85" s="255"/>
      <c r="L85" s="103">
        <f>K85+I85+G85</f>
        <v>0</v>
      </c>
    </row>
    <row r="86" spans="1:12" ht="16.5" customHeight="1">
      <c r="A86" s="69">
        <v>7</v>
      </c>
      <c r="B86" s="342" t="s">
        <v>112</v>
      </c>
      <c r="C86" s="165" t="s">
        <v>5</v>
      </c>
      <c r="D86" s="173"/>
      <c r="E86" s="173">
        <v>5.4</v>
      </c>
      <c r="F86" s="43"/>
      <c r="G86" s="173"/>
      <c r="H86" s="173"/>
      <c r="I86" s="173"/>
      <c r="J86" s="173"/>
      <c r="K86" s="173"/>
      <c r="L86" s="44"/>
    </row>
    <row r="87" spans="1:12" ht="16.5" customHeight="1">
      <c r="A87" s="374"/>
      <c r="B87" s="158" t="s">
        <v>4</v>
      </c>
      <c r="C87" s="43" t="s">
        <v>2</v>
      </c>
      <c r="D87" s="44">
        <v>1</v>
      </c>
      <c r="E87" s="44">
        <f>E86*D87</f>
        <v>5.4</v>
      </c>
      <c r="F87" s="43"/>
      <c r="G87" s="173"/>
      <c r="H87" s="44"/>
      <c r="I87" s="44">
        <f>H87*E87</f>
        <v>0</v>
      </c>
      <c r="J87" s="173"/>
      <c r="K87" s="173"/>
      <c r="L87" s="44">
        <f>I87</f>
        <v>0</v>
      </c>
    </row>
    <row r="88" spans="1:12" ht="16.5" customHeight="1">
      <c r="A88" s="374"/>
      <c r="B88" s="226" t="s">
        <v>68</v>
      </c>
      <c r="C88" s="43" t="s">
        <v>15</v>
      </c>
      <c r="D88" s="44">
        <v>1.75</v>
      </c>
      <c r="E88" s="43">
        <f>E86*D88</f>
        <v>9.450000000000001</v>
      </c>
      <c r="F88" s="43"/>
      <c r="G88" s="44"/>
      <c r="H88" s="44"/>
      <c r="I88" s="44"/>
      <c r="J88" s="44"/>
      <c r="K88" s="44">
        <f>J88*E88</f>
        <v>0</v>
      </c>
      <c r="L88" s="44">
        <f>K88</f>
        <v>0</v>
      </c>
    </row>
    <row r="89" spans="1:12" ht="13.5">
      <c r="A89" s="310"/>
      <c r="B89" s="336" t="s">
        <v>22</v>
      </c>
      <c r="C89" s="337"/>
      <c r="D89" s="338"/>
      <c r="E89" s="337"/>
      <c r="F89" s="339"/>
      <c r="G89" s="340">
        <f>SUM(G13:G88)</f>
        <v>0</v>
      </c>
      <c r="H89" s="339"/>
      <c r="I89" s="340"/>
      <c r="J89" s="339"/>
      <c r="K89" s="340"/>
      <c r="L89" s="339">
        <f>SUM(L13:L88)</f>
        <v>0</v>
      </c>
    </row>
    <row r="90" spans="1:12" ht="13.5">
      <c r="A90" s="111"/>
      <c r="B90" s="341" t="s">
        <v>56</v>
      </c>
      <c r="C90" s="203">
        <v>0.05</v>
      </c>
      <c r="D90" s="202"/>
      <c r="E90" s="60"/>
      <c r="F90" s="61"/>
      <c r="G90" s="61"/>
      <c r="H90" s="61"/>
      <c r="I90" s="61"/>
      <c r="J90" s="61"/>
      <c r="K90" s="61"/>
      <c r="L90" s="56">
        <f>G89*C90</f>
        <v>0</v>
      </c>
    </row>
    <row r="91" spans="1:12" ht="13.5">
      <c r="A91" s="112"/>
      <c r="B91" s="342" t="s">
        <v>9</v>
      </c>
      <c r="C91" s="203"/>
      <c r="D91" s="202"/>
      <c r="E91" s="60"/>
      <c r="F91" s="61"/>
      <c r="G91" s="61"/>
      <c r="H91" s="61"/>
      <c r="I91" s="61"/>
      <c r="J91" s="61"/>
      <c r="K91" s="61"/>
      <c r="L91" s="56">
        <f>L90+L89</f>
        <v>0</v>
      </c>
    </row>
    <row r="92" spans="1:12" ht="13.5">
      <c r="A92" s="112"/>
      <c r="B92" s="343" t="s">
        <v>57</v>
      </c>
      <c r="C92" s="206">
        <v>0.1</v>
      </c>
      <c r="D92" s="202"/>
      <c r="E92" s="60"/>
      <c r="F92" s="61"/>
      <c r="G92" s="61"/>
      <c r="H92" s="61"/>
      <c r="I92" s="61"/>
      <c r="J92" s="61"/>
      <c r="K92" s="61"/>
      <c r="L92" s="56">
        <f>L91*C92</f>
        <v>0</v>
      </c>
    </row>
    <row r="93" spans="1:12" ht="13.5">
      <c r="A93" s="112"/>
      <c r="B93" s="344" t="s">
        <v>55</v>
      </c>
      <c r="C93" s="206"/>
      <c r="D93" s="202"/>
      <c r="E93" s="60"/>
      <c r="F93" s="61"/>
      <c r="G93" s="61"/>
      <c r="H93" s="61"/>
      <c r="I93" s="61"/>
      <c r="J93" s="61"/>
      <c r="K93" s="61"/>
      <c r="L93" s="56">
        <f>L92+L91</f>
        <v>0</v>
      </c>
    </row>
    <row r="94" spans="1:12" ht="13.5">
      <c r="A94" s="345"/>
      <c r="B94" s="346" t="s">
        <v>58</v>
      </c>
      <c r="C94" s="203">
        <v>0.08</v>
      </c>
      <c r="D94" s="162"/>
      <c r="E94" s="208"/>
      <c r="F94" s="207"/>
      <c r="G94" s="166"/>
      <c r="H94" s="166"/>
      <c r="I94" s="166"/>
      <c r="J94" s="209"/>
      <c r="K94" s="209"/>
      <c r="L94" s="210">
        <f>L93*C94</f>
        <v>0</v>
      </c>
    </row>
    <row r="95" spans="1:12" ht="13.5">
      <c r="A95" s="345"/>
      <c r="B95" s="342" t="s">
        <v>9</v>
      </c>
      <c r="C95" s="212"/>
      <c r="D95" s="212"/>
      <c r="E95" s="212"/>
      <c r="F95" s="212"/>
      <c r="G95" s="213"/>
      <c r="H95" s="213"/>
      <c r="I95" s="213"/>
      <c r="J95" s="213"/>
      <c r="K95" s="213"/>
      <c r="L95" s="44">
        <f>L93+L94</f>
        <v>0</v>
      </c>
    </row>
    <row r="96" spans="1:12" ht="17.25" customHeight="1">
      <c r="A96" s="345"/>
      <c r="B96" s="347" t="s">
        <v>63</v>
      </c>
      <c r="C96" s="215">
        <v>0.05</v>
      </c>
      <c r="D96" s="216"/>
      <c r="E96" s="216"/>
      <c r="F96" s="216"/>
      <c r="G96" s="216"/>
      <c r="H96" s="216"/>
      <c r="I96" s="216"/>
      <c r="J96" s="216"/>
      <c r="K96" s="216"/>
      <c r="L96" s="44">
        <f>L95*C96</f>
        <v>0</v>
      </c>
    </row>
    <row r="97" spans="1:12" ht="13.5">
      <c r="A97" s="345"/>
      <c r="B97" s="348" t="s">
        <v>9</v>
      </c>
      <c r="C97" s="165"/>
      <c r="D97" s="216"/>
      <c r="E97" s="216"/>
      <c r="F97" s="216"/>
      <c r="G97" s="216"/>
      <c r="H97" s="216"/>
      <c r="I97" s="216"/>
      <c r="J97" s="216"/>
      <c r="K97" s="216"/>
      <c r="L97" s="44">
        <f>SUM(L95:L96)</f>
        <v>0</v>
      </c>
    </row>
    <row r="98" spans="1:12" ht="13.5">
      <c r="A98" s="345"/>
      <c r="B98" s="347" t="s">
        <v>64</v>
      </c>
      <c r="C98" s="215">
        <v>0.18</v>
      </c>
      <c r="D98" s="216"/>
      <c r="E98" s="216"/>
      <c r="F98" s="216"/>
      <c r="G98" s="216"/>
      <c r="H98" s="216"/>
      <c r="I98" s="216"/>
      <c r="J98" s="216"/>
      <c r="K98" s="216"/>
      <c r="L98" s="44">
        <f>L97*C98</f>
        <v>0</v>
      </c>
    </row>
    <row r="99" spans="1:12" ht="13.5">
      <c r="A99" s="345"/>
      <c r="B99" s="348" t="s">
        <v>59</v>
      </c>
      <c r="C99" s="216"/>
      <c r="D99" s="216"/>
      <c r="E99" s="216"/>
      <c r="F99" s="216"/>
      <c r="G99" s="216"/>
      <c r="H99" s="216"/>
      <c r="I99" s="216"/>
      <c r="J99" s="216"/>
      <c r="K99" s="216"/>
      <c r="L99" s="173">
        <f>L98+L97</f>
        <v>0</v>
      </c>
    </row>
  </sheetData>
  <sheetProtection/>
  <mergeCells count="8">
    <mergeCell ref="J9:K9"/>
    <mergeCell ref="L9:L10"/>
    <mergeCell ref="D9:E9"/>
    <mergeCell ref="A9:A10"/>
    <mergeCell ref="B9:B10"/>
    <mergeCell ref="C9:C10"/>
    <mergeCell ref="F9:G9"/>
    <mergeCell ref="H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8"/>
  <sheetViews>
    <sheetView zoomScalePageLayoutView="0" workbookViewId="0" topLeftCell="A6">
      <selection activeCell="J13" sqref="J13:J157"/>
    </sheetView>
  </sheetViews>
  <sheetFormatPr defaultColWidth="9.00390625" defaultRowHeight="12.75"/>
  <cols>
    <col min="1" max="1" width="4.875" style="63" customWidth="1"/>
    <col min="2" max="2" width="47.875" style="63" customWidth="1"/>
    <col min="3" max="6" width="9.25390625" style="63" bestFit="1" customWidth="1"/>
    <col min="7" max="7" width="9.625" style="63" bestFit="1" customWidth="1"/>
    <col min="8" max="11" width="9.25390625" style="63" bestFit="1" customWidth="1"/>
    <col min="12" max="12" width="9.625" style="63" bestFit="1" customWidth="1"/>
    <col min="13" max="16384" width="9.125" style="63" customWidth="1"/>
  </cols>
  <sheetData>
    <row r="1" s="2" customFormat="1" ht="13.5"/>
    <row r="2" spans="2:12" s="2" customFormat="1" ht="18" customHeight="1">
      <c r="B2" s="26" t="s">
        <v>366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s="2" customFormat="1" ht="16.5" customHeight="1">
      <c r="B3" s="26" t="s">
        <v>60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s="2" customFormat="1" ht="13.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s="2" customFormat="1" ht="21" customHeight="1">
      <c r="B5" s="26"/>
      <c r="C5" s="26"/>
      <c r="D5" s="27" t="s">
        <v>120</v>
      </c>
      <c r="E5" s="26"/>
      <c r="F5" s="26"/>
      <c r="G5" s="26"/>
      <c r="H5" s="26"/>
      <c r="I5" s="26"/>
      <c r="J5" s="26"/>
      <c r="K5" s="26"/>
      <c r="L5" s="73"/>
    </row>
    <row r="6" spans="2:12" s="2" customFormat="1" ht="18.75" customHeight="1">
      <c r="B6" s="26"/>
      <c r="C6" s="26"/>
      <c r="D6" s="26" t="s">
        <v>121</v>
      </c>
      <c r="E6" s="26"/>
      <c r="F6" s="26"/>
      <c r="G6" s="26"/>
      <c r="H6" s="26"/>
      <c r="I6" s="26"/>
      <c r="J6" s="26"/>
      <c r="K6" s="26"/>
      <c r="L6" s="26"/>
    </row>
    <row r="7" spans="2:12" s="2" customFormat="1" ht="13.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9" spans="1:12" s="8" customFormat="1" ht="42" customHeight="1">
      <c r="A9" s="450" t="s">
        <v>1</v>
      </c>
      <c r="B9" s="451" t="s">
        <v>29</v>
      </c>
      <c r="C9" s="452" t="s">
        <v>30</v>
      </c>
      <c r="D9" s="434" t="s">
        <v>44</v>
      </c>
      <c r="E9" s="435"/>
      <c r="F9" s="451" t="s">
        <v>32</v>
      </c>
      <c r="G9" s="451"/>
      <c r="H9" s="451" t="s">
        <v>31</v>
      </c>
      <c r="I9" s="451"/>
      <c r="J9" s="427" t="s">
        <v>45</v>
      </c>
      <c r="K9" s="428"/>
      <c r="L9" s="449" t="s">
        <v>9</v>
      </c>
    </row>
    <row r="10" spans="1:12" s="8" customFormat="1" ht="56.25" customHeight="1">
      <c r="A10" s="450"/>
      <c r="B10" s="451"/>
      <c r="C10" s="452"/>
      <c r="D10" s="31" t="s">
        <v>46</v>
      </c>
      <c r="E10" s="31" t="s">
        <v>0</v>
      </c>
      <c r="F10" s="76" t="s">
        <v>33</v>
      </c>
      <c r="G10" s="281" t="s">
        <v>9</v>
      </c>
      <c r="H10" s="76" t="s">
        <v>33</v>
      </c>
      <c r="I10" s="281" t="s">
        <v>9</v>
      </c>
      <c r="J10" s="76" t="s">
        <v>33</v>
      </c>
      <c r="K10" s="281" t="s">
        <v>9</v>
      </c>
      <c r="L10" s="449"/>
    </row>
    <row r="11" spans="1:12" s="9" customFormat="1" ht="15.75" customHeight="1">
      <c r="A11" s="77" t="s">
        <v>34</v>
      </c>
      <c r="B11" s="77">
        <v>2</v>
      </c>
      <c r="C11" s="78">
        <v>3</v>
      </c>
      <c r="D11" s="78">
        <v>4</v>
      </c>
      <c r="E11" s="78">
        <v>5</v>
      </c>
      <c r="F11" s="79" t="s">
        <v>48</v>
      </c>
      <c r="G11" s="80">
        <v>7</v>
      </c>
      <c r="H11" s="77">
        <v>8</v>
      </c>
      <c r="I11" s="80">
        <v>9</v>
      </c>
      <c r="J11" s="77">
        <v>10</v>
      </c>
      <c r="K11" s="80">
        <v>11</v>
      </c>
      <c r="L11" s="80">
        <v>12</v>
      </c>
    </row>
    <row r="12" spans="1:12" s="9" customFormat="1" ht="15.75" customHeight="1">
      <c r="A12" s="146"/>
      <c r="B12" s="147" t="s">
        <v>156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3" spans="1:12" s="9" customFormat="1" ht="15.75" customHeight="1">
      <c r="A13" s="351">
        <v>1</v>
      </c>
      <c r="B13" s="352" t="s">
        <v>313</v>
      </c>
      <c r="C13" s="353" t="s">
        <v>157</v>
      </c>
      <c r="D13" s="354"/>
      <c r="E13" s="355">
        <v>50</v>
      </c>
      <c r="F13" s="355"/>
      <c r="G13" s="355"/>
      <c r="H13" s="355"/>
      <c r="I13" s="355"/>
      <c r="J13" s="355"/>
      <c r="K13" s="355"/>
      <c r="L13" s="355"/>
    </row>
    <row r="14" spans="1:12" s="9" customFormat="1" ht="15" customHeight="1">
      <c r="A14" s="150"/>
      <c r="B14" s="151" t="s">
        <v>158</v>
      </c>
      <c r="C14" s="81" t="s">
        <v>2</v>
      </c>
      <c r="D14" s="81">
        <v>1</v>
      </c>
      <c r="E14" s="74">
        <f>E13*D14</f>
        <v>50</v>
      </c>
      <c r="F14" s="74"/>
      <c r="G14" s="74"/>
      <c r="H14" s="74"/>
      <c r="I14" s="74">
        <f>H14*E14</f>
        <v>0</v>
      </c>
      <c r="J14" s="74"/>
      <c r="K14" s="74"/>
      <c r="L14" s="74">
        <f>I14+G14+K14</f>
        <v>0</v>
      </c>
    </row>
    <row r="15" spans="1:12" s="9" customFormat="1" ht="15.75" customHeight="1">
      <c r="A15" s="150"/>
      <c r="B15" s="152" t="s">
        <v>314</v>
      </c>
      <c r="C15" s="81" t="s">
        <v>157</v>
      </c>
      <c r="D15" s="81">
        <v>1.02</v>
      </c>
      <c r="E15" s="74">
        <f>E13*D15</f>
        <v>51</v>
      </c>
      <c r="F15" s="74"/>
      <c r="G15" s="74">
        <f>F15*E15</f>
        <v>0</v>
      </c>
      <c r="H15" s="74"/>
      <c r="I15" s="74"/>
      <c r="J15" s="74"/>
      <c r="K15" s="74"/>
      <c r="L15" s="74">
        <f>I15+G15+K15</f>
        <v>0</v>
      </c>
    </row>
    <row r="16" spans="1:12" s="9" customFormat="1" ht="15.75" customHeight="1">
      <c r="A16" s="153"/>
      <c r="B16" s="151" t="s">
        <v>35</v>
      </c>
      <c r="C16" s="81" t="s">
        <v>2</v>
      </c>
      <c r="D16" s="81">
        <v>0.0144</v>
      </c>
      <c r="E16" s="74">
        <f>E13*D16</f>
        <v>0.72</v>
      </c>
      <c r="F16" s="74"/>
      <c r="G16" s="74">
        <f>F16*E16</f>
        <v>0</v>
      </c>
      <c r="H16" s="74"/>
      <c r="I16" s="74"/>
      <c r="J16" s="74"/>
      <c r="K16" s="74"/>
      <c r="L16" s="74">
        <f>I16+G16+K16</f>
        <v>0</v>
      </c>
    </row>
    <row r="17" spans="1:12" s="9" customFormat="1" ht="15.75" customHeight="1">
      <c r="A17" s="351">
        <v>2</v>
      </c>
      <c r="B17" s="352" t="s">
        <v>315</v>
      </c>
      <c r="C17" s="353" t="s">
        <v>157</v>
      </c>
      <c r="D17" s="354"/>
      <c r="E17" s="355">
        <v>50</v>
      </c>
      <c r="F17" s="355"/>
      <c r="G17" s="355"/>
      <c r="H17" s="355"/>
      <c r="I17" s="355"/>
      <c r="J17" s="355"/>
      <c r="K17" s="355"/>
      <c r="L17" s="355"/>
    </row>
    <row r="18" spans="1:12" s="9" customFormat="1" ht="15.75" customHeight="1">
      <c r="A18" s="150"/>
      <c r="B18" s="151" t="s">
        <v>158</v>
      </c>
      <c r="C18" s="81" t="s">
        <v>2</v>
      </c>
      <c r="D18" s="81">
        <v>1</v>
      </c>
      <c r="E18" s="74">
        <f>E17*D18</f>
        <v>50</v>
      </c>
      <c r="F18" s="74"/>
      <c r="G18" s="74"/>
      <c r="H18" s="74"/>
      <c r="I18" s="74">
        <f>H18*E18</f>
        <v>0</v>
      </c>
      <c r="J18" s="74"/>
      <c r="K18" s="74"/>
      <c r="L18" s="74">
        <f>I18+G18+K18</f>
        <v>0</v>
      </c>
    </row>
    <row r="19" spans="1:12" s="9" customFormat="1" ht="15.75" customHeight="1">
      <c r="A19" s="150"/>
      <c r="B19" s="152" t="s">
        <v>316</v>
      </c>
      <c r="C19" s="81" t="s">
        <v>157</v>
      </c>
      <c r="D19" s="81">
        <v>1.02</v>
      </c>
      <c r="E19" s="74">
        <f>E17*D19</f>
        <v>51</v>
      </c>
      <c r="F19" s="74"/>
      <c r="G19" s="74">
        <f>F19*E19</f>
        <v>0</v>
      </c>
      <c r="H19" s="74"/>
      <c r="I19" s="74"/>
      <c r="J19" s="74"/>
      <c r="K19" s="74"/>
      <c r="L19" s="74">
        <f>I19+G19+K19</f>
        <v>0</v>
      </c>
    </row>
    <row r="20" spans="1:12" s="9" customFormat="1" ht="15.75" customHeight="1">
      <c r="A20" s="153"/>
      <c r="B20" s="151" t="s">
        <v>35</v>
      </c>
      <c r="C20" s="81" t="s">
        <v>2</v>
      </c>
      <c r="D20" s="81">
        <v>0.0144</v>
      </c>
      <c r="E20" s="74">
        <f>E17*D20</f>
        <v>0.72</v>
      </c>
      <c r="F20" s="74"/>
      <c r="G20" s="74">
        <f>F20*E20</f>
        <v>0</v>
      </c>
      <c r="H20" s="74"/>
      <c r="I20" s="74"/>
      <c r="J20" s="74"/>
      <c r="K20" s="74"/>
      <c r="L20" s="74">
        <f>I20+G20+K20</f>
        <v>0</v>
      </c>
    </row>
    <row r="21" spans="1:12" s="9" customFormat="1" ht="15.75" customHeight="1">
      <c r="A21" s="351">
        <v>3</v>
      </c>
      <c r="B21" s="352" t="s">
        <v>317</v>
      </c>
      <c r="C21" s="353" t="s">
        <v>157</v>
      </c>
      <c r="D21" s="354"/>
      <c r="E21" s="355">
        <v>40</v>
      </c>
      <c r="F21" s="355"/>
      <c r="G21" s="355"/>
      <c r="H21" s="355"/>
      <c r="I21" s="355"/>
      <c r="J21" s="355"/>
      <c r="K21" s="355"/>
      <c r="L21" s="355"/>
    </row>
    <row r="22" spans="1:12" s="9" customFormat="1" ht="15.75" customHeight="1">
      <c r="A22" s="150"/>
      <c r="B22" s="151" t="s">
        <v>158</v>
      </c>
      <c r="C22" s="81" t="s">
        <v>2</v>
      </c>
      <c r="D22" s="81">
        <v>1</v>
      </c>
      <c r="E22" s="74">
        <f>E21*D22</f>
        <v>40</v>
      </c>
      <c r="F22" s="74"/>
      <c r="G22" s="74"/>
      <c r="H22" s="74"/>
      <c r="I22" s="74">
        <f>H22*E22</f>
        <v>0</v>
      </c>
      <c r="J22" s="74"/>
      <c r="K22" s="74"/>
      <c r="L22" s="74">
        <f>I22+G22+K22</f>
        <v>0</v>
      </c>
    </row>
    <row r="23" spans="1:12" s="9" customFormat="1" ht="15.75" customHeight="1">
      <c r="A23" s="150"/>
      <c r="B23" s="152" t="s">
        <v>318</v>
      </c>
      <c r="C23" s="81" t="s">
        <v>157</v>
      </c>
      <c r="D23" s="81">
        <v>1.02</v>
      </c>
      <c r="E23" s="74">
        <f>E21*D23</f>
        <v>40.8</v>
      </c>
      <c r="F23" s="74"/>
      <c r="G23" s="74">
        <f>F23*E23</f>
        <v>0</v>
      </c>
      <c r="H23" s="74"/>
      <c r="I23" s="74"/>
      <c r="J23" s="74"/>
      <c r="K23" s="74"/>
      <c r="L23" s="74">
        <f>I23+G23+K23</f>
        <v>0</v>
      </c>
    </row>
    <row r="24" spans="1:12" s="8" customFormat="1" ht="20.25" customHeight="1">
      <c r="A24" s="153"/>
      <c r="B24" s="151" t="s">
        <v>35</v>
      </c>
      <c r="C24" s="81" t="s">
        <v>2</v>
      </c>
      <c r="D24" s="81">
        <v>0.0144</v>
      </c>
      <c r="E24" s="74">
        <f>E21*D24</f>
        <v>0.576</v>
      </c>
      <c r="F24" s="74"/>
      <c r="G24" s="74">
        <f>F24*E24</f>
        <v>0</v>
      </c>
      <c r="H24" s="74"/>
      <c r="I24" s="74"/>
      <c r="J24" s="74"/>
      <c r="K24" s="74"/>
      <c r="L24" s="74">
        <f>I24+G24+K24</f>
        <v>0</v>
      </c>
    </row>
    <row r="25" spans="1:12" s="8" customFormat="1" ht="15.75" customHeight="1">
      <c r="A25" s="351">
        <v>4</v>
      </c>
      <c r="B25" s="352" t="s">
        <v>319</v>
      </c>
      <c r="C25" s="353" t="s">
        <v>157</v>
      </c>
      <c r="D25" s="354"/>
      <c r="E25" s="355">
        <v>300</v>
      </c>
      <c r="F25" s="355"/>
      <c r="G25" s="355"/>
      <c r="H25" s="355"/>
      <c r="I25" s="355"/>
      <c r="J25" s="355"/>
      <c r="K25" s="355"/>
      <c r="L25" s="355"/>
    </row>
    <row r="26" spans="1:12" s="8" customFormat="1" ht="13.5">
      <c r="A26" s="150"/>
      <c r="B26" s="151" t="s">
        <v>158</v>
      </c>
      <c r="C26" s="81" t="s">
        <v>2</v>
      </c>
      <c r="D26" s="81">
        <v>1</v>
      </c>
      <c r="E26" s="74">
        <f>E25*D26</f>
        <v>300</v>
      </c>
      <c r="F26" s="74"/>
      <c r="G26" s="74"/>
      <c r="H26" s="74"/>
      <c r="I26" s="74">
        <f>H26*E26</f>
        <v>0</v>
      </c>
      <c r="J26" s="74"/>
      <c r="K26" s="74"/>
      <c r="L26" s="74">
        <f>I26+G26+K26</f>
        <v>0</v>
      </c>
    </row>
    <row r="27" spans="1:12" s="8" customFormat="1" ht="15.75">
      <c r="A27" s="150"/>
      <c r="B27" s="152" t="s">
        <v>320</v>
      </c>
      <c r="C27" s="81" t="s">
        <v>157</v>
      </c>
      <c r="D27" s="81">
        <v>1.02</v>
      </c>
      <c r="E27" s="74">
        <f>E25*D27</f>
        <v>306</v>
      </c>
      <c r="F27" s="74"/>
      <c r="G27" s="74">
        <f>F27*E27</f>
        <v>0</v>
      </c>
      <c r="H27" s="74"/>
      <c r="I27" s="74"/>
      <c r="J27" s="74"/>
      <c r="K27" s="74"/>
      <c r="L27" s="74">
        <f>I27+G27+K27</f>
        <v>0</v>
      </c>
    </row>
    <row r="28" spans="1:12" s="8" customFormat="1" ht="13.5">
      <c r="A28" s="153"/>
      <c r="B28" s="151" t="s">
        <v>35</v>
      </c>
      <c r="C28" s="81" t="s">
        <v>2</v>
      </c>
      <c r="D28" s="81">
        <v>0.0144</v>
      </c>
      <c r="E28" s="74">
        <f>E25*D28</f>
        <v>4.32</v>
      </c>
      <c r="F28" s="74"/>
      <c r="G28" s="74">
        <f>F28*E28</f>
        <v>0</v>
      </c>
      <c r="H28" s="74"/>
      <c r="I28" s="74"/>
      <c r="J28" s="74"/>
      <c r="K28" s="74"/>
      <c r="L28" s="74">
        <f>I28+G28+K28</f>
        <v>0</v>
      </c>
    </row>
    <row r="29" spans="1:12" s="8" customFormat="1" ht="15.75">
      <c r="A29" s="351">
        <v>5</v>
      </c>
      <c r="B29" s="352" t="s">
        <v>359</v>
      </c>
      <c r="C29" s="353" t="s">
        <v>157</v>
      </c>
      <c r="D29" s="354"/>
      <c r="E29" s="355">
        <v>500</v>
      </c>
      <c r="F29" s="355"/>
      <c r="G29" s="355"/>
      <c r="H29" s="355"/>
      <c r="I29" s="355"/>
      <c r="J29" s="355"/>
      <c r="K29" s="355"/>
      <c r="L29" s="355"/>
    </row>
    <row r="30" spans="1:12" s="8" customFormat="1" ht="13.5">
      <c r="A30" s="150"/>
      <c r="B30" s="151" t="s">
        <v>158</v>
      </c>
      <c r="C30" s="81" t="s">
        <v>2</v>
      </c>
      <c r="D30" s="81">
        <v>1</v>
      </c>
      <c r="E30" s="74">
        <f>E29*D30</f>
        <v>500</v>
      </c>
      <c r="F30" s="74"/>
      <c r="G30" s="74"/>
      <c r="H30" s="74"/>
      <c r="I30" s="74">
        <f>H30*E30</f>
        <v>0</v>
      </c>
      <c r="J30" s="74"/>
      <c r="K30" s="74"/>
      <c r="L30" s="74">
        <f>I30+G30+K30</f>
        <v>0</v>
      </c>
    </row>
    <row r="31" spans="1:12" s="8" customFormat="1" ht="15.75">
      <c r="A31" s="150"/>
      <c r="B31" s="152" t="s">
        <v>360</v>
      </c>
      <c r="C31" s="81" t="s">
        <v>157</v>
      </c>
      <c r="D31" s="81">
        <v>1.02</v>
      </c>
      <c r="E31" s="74">
        <f>E29*D31</f>
        <v>510</v>
      </c>
      <c r="F31" s="74"/>
      <c r="G31" s="74">
        <f>F31*E31</f>
        <v>0</v>
      </c>
      <c r="H31" s="74"/>
      <c r="I31" s="74"/>
      <c r="J31" s="74"/>
      <c r="K31" s="74"/>
      <c r="L31" s="74">
        <f>I31+G31+K31</f>
        <v>0</v>
      </c>
    </row>
    <row r="32" spans="1:12" s="8" customFormat="1" ht="13.5">
      <c r="A32" s="153"/>
      <c r="B32" s="151" t="s">
        <v>35</v>
      </c>
      <c r="C32" s="81" t="s">
        <v>2</v>
      </c>
      <c r="D32" s="81">
        <v>0.0144</v>
      </c>
      <c r="E32" s="74">
        <f>E29*D32</f>
        <v>7.2</v>
      </c>
      <c r="F32" s="74"/>
      <c r="G32" s="74">
        <f>F32*E32</f>
        <v>0</v>
      </c>
      <c r="H32" s="74"/>
      <c r="I32" s="74"/>
      <c r="J32" s="74"/>
      <c r="K32" s="74"/>
      <c r="L32" s="74">
        <f>I32+G32+K32</f>
        <v>0</v>
      </c>
    </row>
    <row r="33" spans="1:12" s="8" customFormat="1" ht="15.75">
      <c r="A33" s="351">
        <v>6</v>
      </c>
      <c r="B33" s="352" t="s">
        <v>321</v>
      </c>
      <c r="C33" s="353" t="s">
        <v>157</v>
      </c>
      <c r="D33" s="354"/>
      <c r="E33" s="355">
        <v>50</v>
      </c>
      <c r="F33" s="355"/>
      <c r="G33" s="355"/>
      <c r="H33" s="355"/>
      <c r="I33" s="355"/>
      <c r="J33" s="355"/>
      <c r="K33" s="355"/>
      <c r="L33" s="355"/>
    </row>
    <row r="34" spans="1:12" s="8" customFormat="1" ht="13.5">
      <c r="A34" s="150"/>
      <c r="B34" s="151" t="s">
        <v>158</v>
      </c>
      <c r="C34" s="81" t="s">
        <v>2</v>
      </c>
      <c r="D34" s="81">
        <v>1</v>
      </c>
      <c r="E34" s="74">
        <f>E33*D34</f>
        <v>50</v>
      </c>
      <c r="F34" s="74"/>
      <c r="G34" s="74"/>
      <c r="H34" s="74"/>
      <c r="I34" s="74">
        <f>H34*E34</f>
        <v>0</v>
      </c>
      <c r="J34" s="74"/>
      <c r="K34" s="74"/>
      <c r="L34" s="74">
        <f>I34+G34+K34</f>
        <v>0</v>
      </c>
    </row>
    <row r="35" spans="1:12" s="8" customFormat="1" ht="15.75">
      <c r="A35" s="150"/>
      <c r="B35" s="152" t="s">
        <v>322</v>
      </c>
      <c r="C35" s="81" t="s">
        <v>157</v>
      </c>
      <c r="D35" s="81">
        <v>1.02</v>
      </c>
      <c r="E35" s="74">
        <f>E33*D35</f>
        <v>51</v>
      </c>
      <c r="F35" s="74"/>
      <c r="G35" s="74">
        <f>F35*E35</f>
        <v>0</v>
      </c>
      <c r="H35" s="74"/>
      <c r="I35" s="74"/>
      <c r="J35" s="74"/>
      <c r="K35" s="74"/>
      <c r="L35" s="74">
        <f>I35+G35+K35</f>
        <v>0</v>
      </c>
    </row>
    <row r="36" spans="1:12" s="8" customFormat="1" ht="13.5">
      <c r="A36" s="153"/>
      <c r="B36" s="151" t="s">
        <v>35</v>
      </c>
      <c r="C36" s="81" t="s">
        <v>2</v>
      </c>
      <c r="D36" s="81">
        <v>0.0144</v>
      </c>
      <c r="E36" s="74">
        <f>E33*D36</f>
        <v>0.72</v>
      </c>
      <c r="F36" s="74"/>
      <c r="G36" s="74">
        <f>F36*E36</f>
        <v>0</v>
      </c>
      <c r="H36" s="74"/>
      <c r="I36" s="74"/>
      <c r="J36" s="74"/>
      <c r="K36" s="74"/>
      <c r="L36" s="74">
        <f>I36+G36+K36</f>
        <v>0</v>
      </c>
    </row>
    <row r="37" spans="1:12" s="8" customFormat="1" ht="13.5">
      <c r="A37" s="351">
        <v>7</v>
      </c>
      <c r="B37" s="376" t="s">
        <v>323</v>
      </c>
      <c r="C37" s="356" t="s">
        <v>157</v>
      </c>
      <c r="D37" s="356"/>
      <c r="E37" s="355">
        <v>50</v>
      </c>
      <c r="F37" s="74"/>
      <c r="G37" s="74"/>
      <c r="H37" s="74"/>
      <c r="I37" s="74"/>
      <c r="J37" s="74"/>
      <c r="K37" s="74"/>
      <c r="L37" s="74"/>
    </row>
    <row r="38" spans="1:12" s="8" customFormat="1" ht="13.5">
      <c r="A38" s="150"/>
      <c r="B38" s="151" t="s">
        <v>158</v>
      </c>
      <c r="C38" s="81" t="s">
        <v>2</v>
      </c>
      <c r="D38" s="81">
        <v>1</v>
      </c>
      <c r="E38" s="74">
        <f>E37*D38</f>
        <v>50</v>
      </c>
      <c r="F38" s="74"/>
      <c r="G38" s="74"/>
      <c r="H38" s="74"/>
      <c r="I38" s="74">
        <f>H38*E38</f>
        <v>0</v>
      </c>
      <c r="J38" s="74"/>
      <c r="K38" s="74"/>
      <c r="L38" s="74">
        <f>I38+G38+K38</f>
        <v>0</v>
      </c>
    </row>
    <row r="39" spans="1:12" s="8" customFormat="1" ht="15.75">
      <c r="A39" s="150"/>
      <c r="B39" s="152" t="s">
        <v>324</v>
      </c>
      <c r="C39" s="81" t="s">
        <v>157</v>
      </c>
      <c r="D39" s="81">
        <v>1.02</v>
      </c>
      <c r="E39" s="74">
        <f>E37*D39</f>
        <v>51</v>
      </c>
      <c r="F39" s="74"/>
      <c r="G39" s="74">
        <f>F39*E39</f>
        <v>0</v>
      </c>
      <c r="H39" s="74"/>
      <c r="I39" s="74"/>
      <c r="J39" s="74"/>
      <c r="K39" s="74"/>
      <c r="L39" s="74">
        <f>I39+G39+K39</f>
        <v>0</v>
      </c>
    </row>
    <row r="40" spans="1:12" s="8" customFormat="1" ht="13.5">
      <c r="A40" s="150"/>
      <c r="B40" s="151" t="s">
        <v>35</v>
      </c>
      <c r="C40" s="81" t="s">
        <v>2</v>
      </c>
      <c r="D40" s="81">
        <v>0.0144</v>
      </c>
      <c r="E40" s="74">
        <f>E37*D40</f>
        <v>0.72</v>
      </c>
      <c r="F40" s="74"/>
      <c r="G40" s="74">
        <f>F40*E40</f>
        <v>0</v>
      </c>
      <c r="H40" s="74"/>
      <c r="I40" s="74"/>
      <c r="J40" s="74"/>
      <c r="K40" s="74"/>
      <c r="L40" s="74">
        <f>I40+G40+K40</f>
        <v>0</v>
      </c>
    </row>
    <row r="41" spans="1:12" s="8" customFormat="1" ht="13.5">
      <c r="A41" s="351">
        <v>8</v>
      </c>
      <c r="B41" s="376" t="s">
        <v>325</v>
      </c>
      <c r="C41" s="356" t="s">
        <v>157</v>
      </c>
      <c r="D41" s="356"/>
      <c r="E41" s="355">
        <v>200</v>
      </c>
      <c r="F41" s="74"/>
      <c r="G41" s="74"/>
      <c r="H41" s="74"/>
      <c r="I41" s="74"/>
      <c r="J41" s="74"/>
      <c r="K41" s="74"/>
      <c r="L41" s="74"/>
    </row>
    <row r="42" spans="1:12" s="8" customFormat="1" ht="13.5">
      <c r="A42" s="150"/>
      <c r="B42" s="151" t="s">
        <v>158</v>
      </c>
      <c r="C42" s="81" t="s">
        <v>2</v>
      </c>
      <c r="D42" s="81">
        <v>1</v>
      </c>
      <c r="E42" s="74">
        <f>E41*D42</f>
        <v>200</v>
      </c>
      <c r="F42" s="74"/>
      <c r="G42" s="74"/>
      <c r="H42" s="74"/>
      <c r="I42" s="74">
        <f>H42*E42</f>
        <v>0</v>
      </c>
      <c r="J42" s="74"/>
      <c r="K42" s="74"/>
      <c r="L42" s="74">
        <f>I42+G42+K42</f>
        <v>0</v>
      </c>
    </row>
    <row r="43" spans="1:12" s="8" customFormat="1" ht="13.5">
      <c r="A43" s="150"/>
      <c r="B43" s="152" t="s">
        <v>326</v>
      </c>
      <c r="C43" s="81" t="s">
        <v>157</v>
      </c>
      <c r="D43" s="81">
        <v>1</v>
      </c>
      <c r="E43" s="74">
        <f>E41*D43</f>
        <v>200</v>
      </c>
      <c r="F43" s="74"/>
      <c r="G43" s="74">
        <f>F43*E43</f>
        <v>0</v>
      </c>
      <c r="H43" s="74"/>
      <c r="I43" s="74"/>
      <c r="J43" s="74"/>
      <c r="K43" s="74"/>
      <c r="L43" s="74">
        <f>I43+G43+K43</f>
        <v>0</v>
      </c>
    </row>
    <row r="44" spans="1:12" s="8" customFormat="1" ht="13.5">
      <c r="A44" s="150"/>
      <c r="B44" s="377" t="s">
        <v>35</v>
      </c>
      <c r="C44" s="351" t="s">
        <v>2</v>
      </c>
      <c r="D44" s="351">
        <v>0.0144</v>
      </c>
      <c r="E44" s="378">
        <f>E41*D44</f>
        <v>2.88</v>
      </c>
      <c r="F44" s="74"/>
      <c r="G44" s="74">
        <f>F44*E44</f>
        <v>0</v>
      </c>
      <c r="H44" s="74"/>
      <c r="I44" s="74"/>
      <c r="J44" s="74"/>
      <c r="K44" s="74"/>
      <c r="L44" s="74">
        <f>I44+G44+K44</f>
        <v>0</v>
      </c>
    </row>
    <row r="45" spans="1:12" s="8" customFormat="1" ht="13.5">
      <c r="A45" s="351">
        <v>9</v>
      </c>
      <c r="B45" s="376" t="s">
        <v>327</v>
      </c>
      <c r="C45" s="356" t="s">
        <v>13</v>
      </c>
      <c r="D45" s="356"/>
      <c r="E45" s="355">
        <v>5</v>
      </c>
      <c r="F45" s="74"/>
      <c r="G45" s="74"/>
      <c r="H45" s="74"/>
      <c r="I45" s="74"/>
      <c r="J45" s="74"/>
      <c r="K45" s="74"/>
      <c r="L45" s="74"/>
    </row>
    <row r="46" spans="1:12" s="8" customFormat="1" ht="13.5">
      <c r="A46" s="150"/>
      <c r="B46" s="151" t="s">
        <v>158</v>
      </c>
      <c r="C46" s="81" t="s">
        <v>2</v>
      </c>
      <c r="D46" s="81">
        <v>1</v>
      </c>
      <c r="E46" s="74">
        <f>E45*D46</f>
        <v>5</v>
      </c>
      <c r="F46" s="74"/>
      <c r="G46" s="74"/>
      <c r="H46" s="74"/>
      <c r="I46" s="74">
        <f>H46*E46</f>
        <v>0</v>
      </c>
      <c r="J46" s="74"/>
      <c r="K46" s="74"/>
      <c r="L46" s="74">
        <f>I46+G46+K46</f>
        <v>0</v>
      </c>
    </row>
    <row r="47" spans="1:12" s="8" customFormat="1" ht="13.5">
      <c r="A47" s="150"/>
      <c r="B47" s="152" t="s">
        <v>327</v>
      </c>
      <c r="C47" s="81" t="s">
        <v>157</v>
      </c>
      <c r="D47" s="81">
        <v>1</v>
      </c>
      <c r="E47" s="74">
        <f>E45*D47</f>
        <v>5</v>
      </c>
      <c r="F47" s="74"/>
      <c r="G47" s="74">
        <f>F47*E47</f>
        <v>0</v>
      </c>
      <c r="H47" s="74"/>
      <c r="I47" s="74"/>
      <c r="J47" s="74"/>
      <c r="K47" s="74"/>
      <c r="L47" s="74">
        <f>I47+G47+K47</f>
        <v>0</v>
      </c>
    </row>
    <row r="48" spans="1:12" s="8" customFormat="1" ht="13.5">
      <c r="A48" s="150"/>
      <c r="B48" s="377" t="s">
        <v>35</v>
      </c>
      <c r="C48" s="351" t="s">
        <v>2</v>
      </c>
      <c r="D48" s="351">
        <v>0.0144</v>
      </c>
      <c r="E48" s="378">
        <f>E45*D48</f>
        <v>0.072</v>
      </c>
      <c r="F48" s="74"/>
      <c r="G48" s="74">
        <f>F48*E48</f>
        <v>0</v>
      </c>
      <c r="H48" s="74"/>
      <c r="I48" s="74"/>
      <c r="J48" s="74"/>
      <c r="K48" s="74"/>
      <c r="L48" s="74">
        <f>I48+G48+K48</f>
        <v>0</v>
      </c>
    </row>
    <row r="49" spans="1:12" s="8" customFormat="1" ht="13.5">
      <c r="A49" s="351">
        <v>10</v>
      </c>
      <c r="B49" s="379" t="s">
        <v>328</v>
      </c>
      <c r="C49" s="380" t="s">
        <v>157</v>
      </c>
      <c r="D49" s="380"/>
      <c r="E49" s="381">
        <v>300</v>
      </c>
      <c r="F49" s="74"/>
      <c r="G49" s="74"/>
      <c r="H49" s="74"/>
      <c r="I49" s="74"/>
      <c r="J49" s="74"/>
      <c r="K49" s="74"/>
      <c r="L49" s="74"/>
    </row>
    <row r="50" spans="1:12" s="8" customFormat="1" ht="13.5">
      <c r="A50" s="150"/>
      <c r="B50" s="151" t="s">
        <v>158</v>
      </c>
      <c r="C50" s="81" t="s">
        <v>2</v>
      </c>
      <c r="D50" s="81">
        <v>1</v>
      </c>
      <c r="E50" s="74">
        <f>E49*D50</f>
        <v>300</v>
      </c>
      <c r="F50" s="74"/>
      <c r="G50" s="74"/>
      <c r="H50" s="74"/>
      <c r="I50" s="74">
        <f>H50*E50</f>
        <v>0</v>
      </c>
      <c r="J50" s="74"/>
      <c r="K50" s="74"/>
      <c r="L50" s="74">
        <f>I50+G50+K50</f>
        <v>0</v>
      </c>
    </row>
    <row r="51" spans="1:12" s="8" customFormat="1" ht="13.5">
      <c r="A51" s="150"/>
      <c r="B51" s="152" t="s">
        <v>329</v>
      </c>
      <c r="C51" s="81" t="s">
        <v>157</v>
      </c>
      <c r="D51" s="81">
        <v>1</v>
      </c>
      <c r="E51" s="74">
        <f>E49*D51</f>
        <v>300</v>
      </c>
      <c r="F51" s="74"/>
      <c r="G51" s="74">
        <f>F51*E51</f>
        <v>0</v>
      </c>
      <c r="H51" s="74"/>
      <c r="I51" s="74"/>
      <c r="J51" s="74"/>
      <c r="K51" s="74"/>
      <c r="L51" s="74">
        <f>I51+G51+K51</f>
        <v>0</v>
      </c>
    </row>
    <row r="52" spans="1:12" s="8" customFormat="1" ht="13.5">
      <c r="A52" s="150"/>
      <c r="B52" s="377" t="s">
        <v>35</v>
      </c>
      <c r="C52" s="351" t="s">
        <v>2</v>
      </c>
      <c r="D52" s="351">
        <v>0.0144</v>
      </c>
      <c r="E52" s="378">
        <f>E49*D52</f>
        <v>4.32</v>
      </c>
      <c r="F52" s="74"/>
      <c r="G52" s="74">
        <f>F52*E52</f>
        <v>0</v>
      </c>
      <c r="H52" s="74"/>
      <c r="I52" s="74"/>
      <c r="J52" s="74"/>
      <c r="K52" s="74"/>
      <c r="L52" s="74">
        <f>I52+G52+K52</f>
        <v>0</v>
      </c>
    </row>
    <row r="53" spans="1:12" s="8" customFormat="1" ht="13.5">
      <c r="A53" s="351">
        <v>11</v>
      </c>
      <c r="B53" s="352" t="s">
        <v>330</v>
      </c>
      <c r="C53" s="353" t="s">
        <v>127</v>
      </c>
      <c r="D53" s="354"/>
      <c r="E53" s="355">
        <v>1</v>
      </c>
      <c r="F53" s="355"/>
      <c r="G53" s="355"/>
      <c r="H53" s="355"/>
      <c r="I53" s="355"/>
      <c r="J53" s="355"/>
      <c r="K53" s="355"/>
      <c r="L53" s="355"/>
    </row>
    <row r="54" spans="1:12" s="8" customFormat="1" ht="12" customHeight="1">
      <c r="A54" s="150"/>
      <c r="B54" s="151" t="s">
        <v>158</v>
      </c>
      <c r="C54" s="81" t="s">
        <v>2</v>
      </c>
      <c r="D54" s="81">
        <v>1</v>
      </c>
      <c r="E54" s="74">
        <f>E53*D54</f>
        <v>1</v>
      </c>
      <c r="F54" s="74"/>
      <c r="G54" s="74"/>
      <c r="H54" s="74"/>
      <c r="I54" s="74">
        <f>H54*E54</f>
        <v>0</v>
      </c>
      <c r="J54" s="74"/>
      <c r="K54" s="74"/>
      <c r="L54" s="74">
        <f>I54+G54+K54</f>
        <v>0</v>
      </c>
    </row>
    <row r="55" spans="1:12" s="8" customFormat="1" ht="13.5">
      <c r="A55" s="150"/>
      <c r="B55" s="382" t="s">
        <v>331</v>
      </c>
      <c r="C55" s="81" t="s">
        <v>13</v>
      </c>
      <c r="D55" s="81"/>
      <c r="E55" s="74">
        <v>1</v>
      </c>
      <c r="F55" s="74"/>
      <c r="G55" s="74">
        <f>F55*E55</f>
        <v>0</v>
      </c>
      <c r="H55" s="74"/>
      <c r="I55" s="74"/>
      <c r="J55" s="74"/>
      <c r="K55" s="74"/>
      <c r="L55" s="74">
        <f>G55</f>
        <v>0</v>
      </c>
    </row>
    <row r="56" spans="1:12" s="8" customFormat="1" ht="13.5">
      <c r="A56" s="150"/>
      <c r="B56" s="382" t="s">
        <v>332</v>
      </c>
      <c r="C56" s="81" t="s">
        <v>13</v>
      </c>
      <c r="D56" s="81"/>
      <c r="E56" s="74">
        <v>2</v>
      </c>
      <c r="F56" s="74"/>
      <c r="G56" s="74">
        <f>F56*E56</f>
        <v>0</v>
      </c>
      <c r="H56" s="74"/>
      <c r="I56" s="74"/>
      <c r="J56" s="74"/>
      <c r="K56" s="74"/>
      <c r="L56" s="74">
        <f>G56</f>
        <v>0</v>
      </c>
    </row>
    <row r="57" spans="1:12" s="8" customFormat="1" ht="13.5">
      <c r="A57" s="150"/>
      <c r="B57" s="382" t="s">
        <v>333</v>
      </c>
      <c r="C57" s="81" t="s">
        <v>13</v>
      </c>
      <c r="D57" s="81"/>
      <c r="E57" s="74">
        <v>4</v>
      </c>
      <c r="F57" s="74"/>
      <c r="G57" s="74">
        <f>F57*E57</f>
        <v>0</v>
      </c>
      <c r="H57" s="74"/>
      <c r="I57" s="74"/>
      <c r="J57" s="74"/>
      <c r="K57" s="74"/>
      <c r="L57" s="74">
        <f>G57</f>
        <v>0</v>
      </c>
    </row>
    <row r="58" spans="1:12" s="8" customFormat="1" ht="13.5">
      <c r="A58" s="150"/>
      <c r="B58" s="382" t="s">
        <v>334</v>
      </c>
      <c r="C58" s="81" t="s">
        <v>13</v>
      </c>
      <c r="D58" s="81"/>
      <c r="E58" s="74">
        <v>16</v>
      </c>
      <c r="F58" s="74"/>
      <c r="G58" s="74">
        <f>F58*E58</f>
        <v>0</v>
      </c>
      <c r="H58" s="74"/>
      <c r="I58" s="74"/>
      <c r="J58" s="74"/>
      <c r="K58" s="74"/>
      <c r="L58" s="74">
        <f>G58</f>
        <v>0</v>
      </c>
    </row>
    <row r="59" spans="1:12" s="8" customFormat="1" ht="13.5">
      <c r="A59" s="150"/>
      <c r="B59" s="383" t="s">
        <v>294</v>
      </c>
      <c r="C59" s="81" t="s">
        <v>2</v>
      </c>
      <c r="D59" s="81"/>
      <c r="E59" s="74">
        <v>1</v>
      </c>
      <c r="F59" s="74"/>
      <c r="G59" s="74">
        <f>F59*E59</f>
        <v>0</v>
      </c>
      <c r="H59" s="74"/>
      <c r="I59" s="74"/>
      <c r="J59" s="74"/>
      <c r="K59" s="74"/>
      <c r="L59" s="74">
        <f>G59</f>
        <v>0</v>
      </c>
    </row>
    <row r="60" spans="1:12" s="8" customFormat="1" ht="15.75">
      <c r="A60" s="384"/>
      <c r="B60" s="385" t="s">
        <v>335</v>
      </c>
      <c r="C60" s="386"/>
      <c r="D60" s="386"/>
      <c r="E60" s="387"/>
      <c r="F60" s="387"/>
      <c r="G60" s="387"/>
      <c r="H60" s="387"/>
      <c r="I60" s="387"/>
      <c r="J60" s="387"/>
      <c r="K60" s="387"/>
      <c r="L60" s="388"/>
    </row>
    <row r="61" spans="1:12" s="8" customFormat="1" ht="15" customHeight="1">
      <c r="A61" s="72">
        <v>1</v>
      </c>
      <c r="B61" s="352" t="s">
        <v>336</v>
      </c>
      <c r="C61" s="356" t="s">
        <v>13</v>
      </c>
      <c r="D61" s="357"/>
      <c r="E61" s="355">
        <v>34</v>
      </c>
      <c r="F61" s="355"/>
      <c r="G61" s="355"/>
      <c r="H61" s="355"/>
      <c r="I61" s="355"/>
      <c r="J61" s="355"/>
      <c r="K61" s="355"/>
      <c r="L61" s="355"/>
    </row>
    <row r="62" spans="1:12" ht="13.5">
      <c r="A62" s="72"/>
      <c r="B62" s="83" t="s">
        <v>8</v>
      </c>
      <c r="C62" s="81" t="s">
        <v>159</v>
      </c>
      <c r="D62" s="81">
        <v>0.34</v>
      </c>
      <c r="E62" s="74">
        <f>E61*D62</f>
        <v>11.56</v>
      </c>
      <c r="F62" s="74"/>
      <c r="G62" s="74"/>
      <c r="H62" s="74"/>
      <c r="I62" s="74">
        <f>H62*E62</f>
        <v>0</v>
      </c>
      <c r="J62" s="74"/>
      <c r="K62" s="74"/>
      <c r="L62" s="74">
        <f>I62+G62+K62</f>
        <v>0</v>
      </c>
    </row>
    <row r="63" spans="1:12" ht="13.5">
      <c r="A63" s="72"/>
      <c r="B63" s="82" t="s">
        <v>337</v>
      </c>
      <c r="C63" s="81" t="s">
        <v>13</v>
      </c>
      <c r="D63" s="81">
        <v>1</v>
      </c>
      <c r="E63" s="74">
        <f>E61*D63</f>
        <v>34</v>
      </c>
      <c r="F63" s="74"/>
      <c r="G63" s="74">
        <f>F63*E63</f>
        <v>0</v>
      </c>
      <c r="H63" s="74"/>
      <c r="I63" s="74"/>
      <c r="J63" s="74"/>
      <c r="K63" s="74"/>
      <c r="L63" s="74">
        <f>I63+G63+K63</f>
        <v>0</v>
      </c>
    </row>
    <row r="64" spans="1:12" ht="13.5">
      <c r="A64" s="154"/>
      <c r="B64" s="82" t="s">
        <v>35</v>
      </c>
      <c r="C64" s="81" t="s">
        <v>2</v>
      </c>
      <c r="D64" s="81">
        <v>0.0937</v>
      </c>
      <c r="E64" s="74">
        <f>E61*D64</f>
        <v>3.1858000000000004</v>
      </c>
      <c r="F64" s="74"/>
      <c r="G64" s="74">
        <f>F64*E64</f>
        <v>0</v>
      </c>
      <c r="H64" s="74"/>
      <c r="I64" s="74"/>
      <c r="J64" s="74"/>
      <c r="K64" s="74"/>
      <c r="L64" s="74">
        <f>I64+G64+K64</f>
        <v>0</v>
      </c>
    </row>
    <row r="65" spans="1:12" ht="13.5">
      <c r="A65" s="72">
        <v>2</v>
      </c>
      <c r="B65" s="352" t="s">
        <v>338</v>
      </c>
      <c r="C65" s="356" t="s">
        <v>13</v>
      </c>
      <c r="D65" s="357"/>
      <c r="E65" s="355">
        <v>20</v>
      </c>
      <c r="F65" s="355"/>
      <c r="G65" s="355"/>
      <c r="H65" s="355"/>
      <c r="I65" s="355"/>
      <c r="J65" s="355"/>
      <c r="K65" s="355"/>
      <c r="L65" s="355"/>
    </row>
    <row r="66" spans="1:12" ht="13.5">
      <c r="A66" s="72"/>
      <c r="B66" s="83" t="s">
        <v>8</v>
      </c>
      <c r="C66" s="81" t="s">
        <v>159</v>
      </c>
      <c r="D66" s="81">
        <v>0.34</v>
      </c>
      <c r="E66" s="74">
        <f>E65*D66</f>
        <v>6.800000000000001</v>
      </c>
      <c r="F66" s="74"/>
      <c r="G66" s="74"/>
      <c r="H66" s="74"/>
      <c r="I66" s="74">
        <f>H66*E66</f>
        <v>0</v>
      </c>
      <c r="J66" s="74"/>
      <c r="K66" s="74"/>
      <c r="L66" s="74">
        <f>I66+G66+K66</f>
        <v>0</v>
      </c>
    </row>
    <row r="67" spans="1:12" ht="12.75">
      <c r="A67" s="72"/>
      <c r="B67" s="82" t="s">
        <v>339</v>
      </c>
      <c r="C67" s="81" t="s">
        <v>13</v>
      </c>
      <c r="D67" s="81">
        <v>1</v>
      </c>
      <c r="E67" s="74">
        <f>E65*D67</f>
        <v>20</v>
      </c>
      <c r="F67" s="74"/>
      <c r="G67" s="74">
        <f>F67*E67</f>
        <v>0</v>
      </c>
      <c r="H67" s="74"/>
      <c r="I67" s="74"/>
      <c r="J67" s="74"/>
      <c r="K67" s="74"/>
      <c r="L67" s="74">
        <f>I67+G67+K67</f>
        <v>0</v>
      </c>
    </row>
    <row r="68" spans="1:12" ht="12.75">
      <c r="A68" s="154"/>
      <c r="B68" s="82" t="s">
        <v>35</v>
      </c>
      <c r="C68" s="81" t="s">
        <v>2</v>
      </c>
      <c r="D68" s="81">
        <v>0.0937</v>
      </c>
      <c r="E68" s="74">
        <f>E65*D68</f>
        <v>1.874</v>
      </c>
      <c r="F68" s="74"/>
      <c r="G68" s="74">
        <f>F68*E68</f>
        <v>0</v>
      </c>
      <c r="H68" s="74"/>
      <c r="I68" s="74"/>
      <c r="J68" s="74"/>
      <c r="K68" s="74"/>
      <c r="L68" s="74">
        <f>I68+G68+K68</f>
        <v>0</v>
      </c>
    </row>
    <row r="69" spans="1:12" ht="12.75">
      <c r="A69" s="72">
        <v>3</v>
      </c>
      <c r="B69" s="352" t="s">
        <v>340</v>
      </c>
      <c r="C69" s="356" t="s">
        <v>54</v>
      </c>
      <c r="D69" s="357"/>
      <c r="E69" s="355">
        <v>50</v>
      </c>
      <c r="F69" s="355"/>
      <c r="G69" s="355"/>
      <c r="H69" s="355"/>
      <c r="I69" s="355"/>
      <c r="J69" s="355"/>
      <c r="K69" s="355"/>
      <c r="L69" s="355"/>
    </row>
    <row r="70" spans="1:12" ht="13.5">
      <c r="A70" s="72"/>
      <c r="B70" s="83" t="s">
        <v>8</v>
      </c>
      <c r="C70" s="81" t="s">
        <v>159</v>
      </c>
      <c r="D70" s="81">
        <v>0.34</v>
      </c>
      <c r="E70" s="74">
        <f>E69*D70</f>
        <v>17</v>
      </c>
      <c r="F70" s="74"/>
      <c r="G70" s="74"/>
      <c r="H70" s="74"/>
      <c r="I70" s="74">
        <f>H70*E70</f>
        <v>0</v>
      </c>
      <c r="J70" s="74"/>
      <c r="K70" s="74"/>
      <c r="L70" s="74">
        <f>I70+G70+K70</f>
        <v>0</v>
      </c>
    </row>
    <row r="71" spans="1:12" ht="13.5">
      <c r="A71" s="72"/>
      <c r="B71" s="82" t="s">
        <v>340</v>
      </c>
      <c r="C71" s="81" t="s">
        <v>54</v>
      </c>
      <c r="D71" s="81">
        <v>1</v>
      </c>
      <c r="E71" s="74">
        <f>E69*D71</f>
        <v>50</v>
      </c>
      <c r="F71" s="74"/>
      <c r="G71" s="74">
        <f>F71*E71</f>
        <v>0</v>
      </c>
      <c r="H71" s="74"/>
      <c r="I71" s="74"/>
      <c r="J71" s="74"/>
      <c r="K71" s="74"/>
      <c r="L71" s="74">
        <f>I71+G71+K71</f>
        <v>0</v>
      </c>
    </row>
    <row r="72" spans="1:12" ht="13.5">
      <c r="A72" s="154"/>
      <c r="B72" s="82" t="s">
        <v>35</v>
      </c>
      <c r="C72" s="81" t="s">
        <v>2</v>
      </c>
      <c r="D72" s="81">
        <v>0.0937</v>
      </c>
      <c r="E72" s="74">
        <f>E69*D72</f>
        <v>4.6850000000000005</v>
      </c>
      <c r="F72" s="74"/>
      <c r="G72" s="74">
        <f>F72*E72</f>
        <v>0</v>
      </c>
      <c r="H72" s="74"/>
      <c r="I72" s="74"/>
      <c r="J72" s="74"/>
      <c r="K72" s="74"/>
      <c r="L72" s="74">
        <f>I72+G72+K72</f>
        <v>0</v>
      </c>
    </row>
    <row r="73" spans="1:12" ht="15.75">
      <c r="A73" s="134"/>
      <c r="B73" s="140" t="s">
        <v>69</v>
      </c>
      <c r="C73" s="135"/>
      <c r="D73" s="136"/>
      <c r="E73" s="137"/>
      <c r="F73" s="137"/>
      <c r="G73" s="137"/>
      <c r="H73" s="137"/>
      <c r="I73" s="137"/>
      <c r="J73" s="137"/>
      <c r="K73" s="138"/>
      <c r="L73" s="139"/>
    </row>
    <row r="74" spans="1:12" ht="13.5">
      <c r="A74" s="261">
        <v>1</v>
      </c>
      <c r="B74" s="167" t="s">
        <v>341</v>
      </c>
      <c r="C74" s="162" t="s">
        <v>13</v>
      </c>
      <c r="D74" s="208"/>
      <c r="E74" s="355">
        <v>6</v>
      </c>
      <c r="F74" s="163"/>
      <c r="G74" s="163"/>
      <c r="H74" s="163"/>
      <c r="I74" s="163"/>
      <c r="J74" s="163"/>
      <c r="K74" s="163"/>
      <c r="L74" s="163"/>
    </row>
    <row r="75" spans="1:12" ht="13.5">
      <c r="A75" s="389"/>
      <c r="B75" s="86" t="s">
        <v>36</v>
      </c>
      <c r="C75" s="84" t="s">
        <v>2</v>
      </c>
      <c r="D75" s="85">
        <v>1</v>
      </c>
      <c r="E75" s="74">
        <f>E74*D75</f>
        <v>6</v>
      </c>
      <c r="F75" s="56"/>
      <c r="G75" s="56"/>
      <c r="H75" s="56"/>
      <c r="I75" s="56">
        <f>H75*E75</f>
        <v>0</v>
      </c>
      <c r="J75" s="56"/>
      <c r="K75" s="56"/>
      <c r="L75" s="56">
        <f>I75+G75+K75</f>
        <v>0</v>
      </c>
    </row>
    <row r="76" spans="1:12" ht="13.5">
      <c r="A76" s="389"/>
      <c r="B76" s="86" t="s">
        <v>342</v>
      </c>
      <c r="C76" s="54" t="s">
        <v>7</v>
      </c>
      <c r="D76" s="54">
        <v>1</v>
      </c>
      <c r="E76" s="74">
        <f>E74*D76</f>
        <v>6</v>
      </c>
      <c r="F76" s="56"/>
      <c r="G76" s="56"/>
      <c r="H76" s="56"/>
      <c r="I76" s="56"/>
      <c r="J76" s="56"/>
      <c r="K76" s="56"/>
      <c r="L76" s="56"/>
    </row>
    <row r="77" spans="1:12" ht="13.5">
      <c r="A77" s="390"/>
      <c r="B77" s="86" t="s">
        <v>35</v>
      </c>
      <c r="C77" s="54" t="s">
        <v>2</v>
      </c>
      <c r="D77" s="54">
        <v>0.337</v>
      </c>
      <c r="E77" s="74">
        <f>E74*D77</f>
        <v>2.0220000000000002</v>
      </c>
      <c r="F77" s="56"/>
      <c r="G77" s="56">
        <f>F77*E77</f>
        <v>0</v>
      </c>
      <c r="H77" s="56"/>
      <c r="I77" s="56"/>
      <c r="J77" s="56"/>
      <c r="K77" s="56"/>
      <c r="L77" s="56">
        <f>I77+G77+K77</f>
        <v>0</v>
      </c>
    </row>
    <row r="78" spans="1:12" ht="27">
      <c r="A78" s="391">
        <v>2</v>
      </c>
      <c r="B78" s="352" t="s">
        <v>343</v>
      </c>
      <c r="C78" s="356" t="s">
        <v>13</v>
      </c>
      <c r="D78" s="357"/>
      <c r="E78" s="355">
        <v>63</v>
      </c>
      <c r="F78" s="355"/>
      <c r="G78" s="355"/>
      <c r="H78" s="355"/>
      <c r="I78" s="355"/>
      <c r="J78" s="355"/>
      <c r="K78" s="355"/>
      <c r="L78" s="355"/>
    </row>
    <row r="79" spans="1:12" ht="13.5">
      <c r="A79" s="392"/>
      <c r="B79" s="83" t="s">
        <v>8</v>
      </c>
      <c r="C79" s="84" t="s">
        <v>2</v>
      </c>
      <c r="D79" s="85">
        <v>1</v>
      </c>
      <c r="E79" s="74">
        <f>E78*D79</f>
        <v>63</v>
      </c>
      <c r="F79" s="74"/>
      <c r="G79" s="74"/>
      <c r="H79" s="74"/>
      <c r="I79" s="74">
        <f>H79*E79</f>
        <v>0</v>
      </c>
      <c r="J79" s="74"/>
      <c r="K79" s="74"/>
      <c r="L79" s="74">
        <f>I79+G79+K79</f>
        <v>0</v>
      </c>
    </row>
    <row r="80" spans="1:12" ht="27">
      <c r="A80" s="393"/>
      <c r="B80" s="82" t="s">
        <v>344</v>
      </c>
      <c r="C80" s="81" t="s">
        <v>7</v>
      </c>
      <c r="D80" s="81">
        <v>1</v>
      </c>
      <c r="E80" s="74">
        <f>E78*D80</f>
        <v>63</v>
      </c>
      <c r="F80" s="74"/>
      <c r="G80" s="74">
        <f>F80*E80</f>
        <v>0</v>
      </c>
      <c r="H80" s="74"/>
      <c r="I80" s="74"/>
      <c r="J80" s="74"/>
      <c r="K80" s="74"/>
      <c r="L80" s="74">
        <f>I80+G80+K80</f>
        <v>0</v>
      </c>
    </row>
    <row r="81" spans="1:12" ht="13.5">
      <c r="A81" s="394"/>
      <c r="B81" s="82" t="s">
        <v>35</v>
      </c>
      <c r="C81" s="81" t="s">
        <v>2</v>
      </c>
      <c r="D81" s="54">
        <v>0.337</v>
      </c>
      <c r="E81" s="74">
        <f>E78*D81</f>
        <v>21.231</v>
      </c>
      <c r="F81" s="74"/>
      <c r="G81" s="74">
        <f>F81*E81</f>
        <v>0</v>
      </c>
      <c r="H81" s="74"/>
      <c r="I81" s="74"/>
      <c r="J81" s="74"/>
      <c r="K81" s="74"/>
      <c r="L81" s="74">
        <f>I81+G81+K81</f>
        <v>0</v>
      </c>
    </row>
    <row r="82" spans="1:12" ht="13.5">
      <c r="A82" s="395">
        <v>3</v>
      </c>
      <c r="B82" s="352" t="s">
        <v>345</v>
      </c>
      <c r="C82" s="356" t="s">
        <v>13</v>
      </c>
      <c r="D82" s="356"/>
      <c r="E82" s="355">
        <v>8</v>
      </c>
      <c r="F82" s="355"/>
      <c r="G82" s="74"/>
      <c r="H82" s="74"/>
      <c r="I82" s="74"/>
      <c r="J82" s="74"/>
      <c r="K82" s="74"/>
      <c r="L82" s="74"/>
    </row>
    <row r="83" spans="1:12" ht="13.5">
      <c r="A83" s="395"/>
      <c r="B83" s="86" t="s">
        <v>36</v>
      </c>
      <c r="C83" s="84" t="s">
        <v>2</v>
      </c>
      <c r="D83" s="85">
        <v>1</v>
      </c>
      <c r="E83" s="74">
        <f>E82*D83</f>
        <v>8</v>
      </c>
      <c r="F83" s="56"/>
      <c r="G83" s="56"/>
      <c r="H83" s="56"/>
      <c r="I83" s="56">
        <f>H83*E83</f>
        <v>0</v>
      </c>
      <c r="J83" s="56"/>
      <c r="K83" s="56"/>
      <c r="L83" s="56">
        <f>I83+G83+K83</f>
        <v>0</v>
      </c>
    </row>
    <row r="84" spans="1:12" ht="16.5" customHeight="1">
      <c r="A84" s="395"/>
      <c r="B84" s="86" t="s">
        <v>346</v>
      </c>
      <c r="C84" s="54" t="s">
        <v>7</v>
      </c>
      <c r="D84" s="54">
        <v>1</v>
      </c>
      <c r="E84" s="74">
        <f>E82*D84</f>
        <v>8</v>
      </c>
      <c r="F84" s="56"/>
      <c r="G84" s="56"/>
      <c r="H84" s="56"/>
      <c r="I84" s="56"/>
      <c r="J84" s="56"/>
      <c r="K84" s="56"/>
      <c r="L84" s="56"/>
    </row>
    <row r="85" spans="1:12" ht="13.5">
      <c r="A85" s="395"/>
      <c r="B85" s="182" t="s">
        <v>35</v>
      </c>
      <c r="C85" s="100" t="s">
        <v>2</v>
      </c>
      <c r="D85" s="100">
        <v>0.337</v>
      </c>
      <c r="E85" s="378">
        <f>E82*D85</f>
        <v>2.696</v>
      </c>
      <c r="F85" s="59"/>
      <c r="G85" s="59">
        <f>F85*E85</f>
        <v>0</v>
      </c>
      <c r="H85" s="59"/>
      <c r="I85" s="59"/>
      <c r="J85" s="59"/>
      <c r="K85" s="59"/>
      <c r="L85" s="59">
        <f>I85+G85+K85</f>
        <v>0</v>
      </c>
    </row>
    <row r="86" spans="1:12" ht="12.75">
      <c r="A86" s="351">
        <v>4</v>
      </c>
      <c r="B86" s="352" t="s">
        <v>37</v>
      </c>
      <c r="C86" s="353" t="s">
        <v>13</v>
      </c>
      <c r="D86" s="357"/>
      <c r="E86" s="355">
        <v>8</v>
      </c>
      <c r="F86" s="355"/>
      <c r="G86" s="355"/>
      <c r="H86" s="355"/>
      <c r="I86" s="355"/>
      <c r="J86" s="355"/>
      <c r="K86" s="355"/>
      <c r="L86" s="355"/>
    </row>
    <row r="87" spans="1:12" ht="12.75">
      <c r="A87" s="150"/>
      <c r="B87" s="83" t="s">
        <v>8</v>
      </c>
      <c r="C87" s="84" t="s">
        <v>2</v>
      </c>
      <c r="D87" s="85">
        <v>1</v>
      </c>
      <c r="E87" s="74">
        <f>E86*D87</f>
        <v>8</v>
      </c>
      <c r="F87" s="74"/>
      <c r="G87" s="74"/>
      <c r="H87" s="74"/>
      <c r="I87" s="74">
        <f>H87*E87</f>
        <v>0</v>
      </c>
      <c r="J87" s="74"/>
      <c r="K87" s="74"/>
      <c r="L87" s="74">
        <f>I87+G87+K87</f>
        <v>0</v>
      </c>
    </row>
    <row r="88" spans="1:12" ht="12.75">
      <c r="A88" s="150"/>
      <c r="B88" s="152" t="s">
        <v>361</v>
      </c>
      <c r="C88" s="81" t="s">
        <v>7</v>
      </c>
      <c r="D88" s="81">
        <v>1</v>
      </c>
      <c r="E88" s="74">
        <f>E86*D88</f>
        <v>8</v>
      </c>
      <c r="F88" s="74"/>
      <c r="G88" s="74">
        <f>F88*E88</f>
        <v>0</v>
      </c>
      <c r="H88" s="74"/>
      <c r="I88" s="74"/>
      <c r="J88" s="74"/>
      <c r="K88" s="74"/>
      <c r="L88" s="74">
        <f>G88</f>
        <v>0</v>
      </c>
    </row>
    <row r="89" spans="1:12" ht="13.5">
      <c r="A89" s="153"/>
      <c r="B89" s="82" t="s">
        <v>35</v>
      </c>
      <c r="C89" s="81" t="s">
        <v>2</v>
      </c>
      <c r="D89" s="81">
        <v>0.103</v>
      </c>
      <c r="E89" s="74">
        <f>E86*D89</f>
        <v>0.824</v>
      </c>
      <c r="F89" s="74"/>
      <c r="G89" s="74">
        <f>F89*E89</f>
        <v>0</v>
      </c>
      <c r="H89" s="74"/>
      <c r="I89" s="74"/>
      <c r="J89" s="74"/>
      <c r="K89" s="74"/>
      <c r="L89" s="74">
        <f>I89+G89+K89</f>
        <v>0</v>
      </c>
    </row>
    <row r="90" spans="1:12" ht="13.5">
      <c r="A90" s="351">
        <v>5</v>
      </c>
      <c r="B90" s="352" t="s">
        <v>363</v>
      </c>
      <c r="C90" s="396" t="s">
        <v>13</v>
      </c>
      <c r="D90" s="85">
        <v>1</v>
      </c>
      <c r="E90" s="355">
        <v>23</v>
      </c>
      <c r="F90" s="355"/>
      <c r="G90" s="355"/>
      <c r="H90" s="355"/>
      <c r="I90" s="355"/>
      <c r="J90" s="355"/>
      <c r="K90" s="355"/>
      <c r="L90" s="355"/>
    </row>
    <row r="91" spans="1:12" ht="13.5">
      <c r="A91" s="150"/>
      <c r="B91" s="83" t="s">
        <v>8</v>
      </c>
      <c r="C91" s="84" t="s">
        <v>2</v>
      </c>
      <c r="D91" s="85">
        <v>1</v>
      </c>
      <c r="E91" s="74">
        <f>E90*D91</f>
        <v>23</v>
      </c>
      <c r="F91" s="74"/>
      <c r="G91" s="74"/>
      <c r="H91" s="74"/>
      <c r="I91" s="74">
        <f>H91*E91</f>
        <v>0</v>
      </c>
      <c r="J91" s="74"/>
      <c r="K91" s="74"/>
      <c r="L91" s="74">
        <f>I91+G91+K91</f>
        <v>0</v>
      </c>
    </row>
    <row r="92" spans="1:12" ht="13.5">
      <c r="A92" s="150"/>
      <c r="B92" s="82" t="s">
        <v>347</v>
      </c>
      <c r="C92" s="81" t="s">
        <v>13</v>
      </c>
      <c r="D92" s="81">
        <v>1</v>
      </c>
      <c r="E92" s="74">
        <f>E90*D92</f>
        <v>23</v>
      </c>
      <c r="F92" s="74"/>
      <c r="G92" s="74">
        <f>F92*E92</f>
        <v>0</v>
      </c>
      <c r="H92" s="74"/>
      <c r="I92" s="74"/>
      <c r="J92" s="74"/>
      <c r="K92" s="74"/>
      <c r="L92" s="74">
        <f>I92+G92+K92</f>
        <v>0</v>
      </c>
    </row>
    <row r="93" spans="1:12" ht="13.5">
      <c r="A93" s="153"/>
      <c r="B93" s="82" t="s">
        <v>35</v>
      </c>
      <c r="C93" s="81" t="s">
        <v>2</v>
      </c>
      <c r="D93" s="81">
        <v>0.0937</v>
      </c>
      <c r="E93" s="74">
        <f>E90*D93</f>
        <v>2.1551</v>
      </c>
      <c r="F93" s="74"/>
      <c r="G93" s="74">
        <f>F93*E93</f>
        <v>0</v>
      </c>
      <c r="H93" s="74"/>
      <c r="I93" s="74"/>
      <c r="J93" s="74"/>
      <c r="K93" s="74"/>
      <c r="L93" s="74">
        <f>I93+G93+K93</f>
        <v>0</v>
      </c>
    </row>
    <row r="94" spans="1:12" ht="13.5">
      <c r="A94" s="351">
        <v>6</v>
      </c>
      <c r="B94" s="352" t="s">
        <v>362</v>
      </c>
      <c r="C94" s="396" t="s">
        <v>13</v>
      </c>
      <c r="D94" s="85">
        <v>1</v>
      </c>
      <c r="E94" s="355">
        <v>3</v>
      </c>
      <c r="F94" s="355"/>
      <c r="G94" s="355"/>
      <c r="H94" s="355"/>
      <c r="I94" s="355"/>
      <c r="J94" s="355"/>
      <c r="K94" s="355"/>
      <c r="L94" s="355"/>
    </row>
    <row r="95" spans="1:12" ht="13.5">
      <c r="A95" s="150"/>
      <c r="B95" s="83" t="s">
        <v>8</v>
      </c>
      <c r="C95" s="84" t="s">
        <v>2</v>
      </c>
      <c r="D95" s="85">
        <v>1</v>
      </c>
      <c r="E95" s="74">
        <f>E94*D95</f>
        <v>3</v>
      </c>
      <c r="F95" s="74"/>
      <c r="G95" s="74"/>
      <c r="H95" s="74"/>
      <c r="I95" s="74">
        <f>H95*E95</f>
        <v>0</v>
      </c>
      <c r="J95" s="74"/>
      <c r="K95" s="74"/>
      <c r="L95" s="74">
        <f>I95+G95+K95</f>
        <v>0</v>
      </c>
    </row>
    <row r="96" spans="1:12" ht="13.5">
      <c r="A96" s="150"/>
      <c r="B96" s="82" t="s">
        <v>347</v>
      </c>
      <c r="C96" s="81" t="s">
        <v>13</v>
      </c>
      <c r="D96" s="81">
        <v>1</v>
      </c>
      <c r="E96" s="74">
        <f>E94*D96</f>
        <v>3</v>
      </c>
      <c r="F96" s="74"/>
      <c r="G96" s="74">
        <f>F96*E96</f>
        <v>0</v>
      </c>
      <c r="H96" s="74"/>
      <c r="I96" s="74"/>
      <c r="J96" s="74"/>
      <c r="K96" s="74"/>
      <c r="L96" s="74">
        <f>I96+G96+K96</f>
        <v>0</v>
      </c>
    </row>
    <row r="97" spans="1:12" ht="13.5">
      <c r="A97" s="150"/>
      <c r="B97" s="82" t="s">
        <v>35</v>
      </c>
      <c r="C97" s="81" t="s">
        <v>2</v>
      </c>
      <c r="D97" s="81">
        <v>0.0937</v>
      </c>
      <c r="E97" s="74">
        <f>E94*D97</f>
        <v>0.2811</v>
      </c>
      <c r="F97" s="74"/>
      <c r="G97" s="74">
        <f>F97*E97</f>
        <v>0</v>
      </c>
      <c r="H97" s="74"/>
      <c r="I97" s="74"/>
      <c r="J97" s="74"/>
      <c r="K97" s="74"/>
      <c r="L97" s="74">
        <f>I97+G97+K97</f>
        <v>0</v>
      </c>
    </row>
    <row r="98" spans="1:12" ht="13.5">
      <c r="A98" s="405">
        <v>13</v>
      </c>
      <c r="B98" s="416" t="s">
        <v>39</v>
      </c>
      <c r="C98" s="356" t="s">
        <v>13</v>
      </c>
      <c r="D98" s="356"/>
      <c r="E98" s="355">
        <v>3</v>
      </c>
      <c r="F98" s="74"/>
      <c r="G98" s="74"/>
      <c r="H98" s="74"/>
      <c r="I98" s="74"/>
      <c r="J98" s="74"/>
      <c r="K98" s="74"/>
      <c r="L98" s="74"/>
    </row>
    <row r="99" spans="1:12" ht="13.5">
      <c r="A99" s="72"/>
      <c r="B99" s="417" t="s">
        <v>8</v>
      </c>
      <c r="C99" s="84" t="s">
        <v>2</v>
      </c>
      <c r="D99" s="85">
        <v>1</v>
      </c>
      <c r="E99" s="74">
        <f>E98*D99</f>
        <v>3</v>
      </c>
      <c r="F99" s="74"/>
      <c r="G99" s="74"/>
      <c r="H99" s="74"/>
      <c r="I99" s="74">
        <f>H99*E99</f>
        <v>0</v>
      </c>
      <c r="J99" s="74"/>
      <c r="K99" s="74"/>
      <c r="L99" s="74">
        <f>I99+G99+K99</f>
        <v>0</v>
      </c>
    </row>
    <row r="100" spans="1:12" ht="13.5">
      <c r="A100" s="154"/>
      <c r="B100" s="415" t="s">
        <v>95</v>
      </c>
      <c r="C100" s="81" t="s">
        <v>13</v>
      </c>
      <c r="D100" s="81">
        <v>1</v>
      </c>
      <c r="E100" s="74">
        <f>E98*D100</f>
        <v>3</v>
      </c>
      <c r="F100" s="74"/>
      <c r="G100" s="74">
        <f>F100*E100</f>
        <v>0</v>
      </c>
      <c r="H100" s="74"/>
      <c r="I100" s="74"/>
      <c r="J100" s="74"/>
      <c r="K100" s="74"/>
      <c r="L100" s="74">
        <f>G100</f>
        <v>0</v>
      </c>
    </row>
    <row r="101" spans="1:12" ht="27">
      <c r="A101" s="150">
        <v>13</v>
      </c>
      <c r="B101" s="352" t="s">
        <v>354</v>
      </c>
      <c r="C101" s="396" t="s">
        <v>13</v>
      </c>
      <c r="D101" s="75">
        <v>1</v>
      </c>
      <c r="E101" s="355">
        <v>8</v>
      </c>
      <c r="F101" s="355"/>
      <c r="G101" s="355"/>
      <c r="H101" s="355"/>
      <c r="I101" s="355"/>
      <c r="J101" s="355"/>
      <c r="K101" s="355"/>
      <c r="L101" s="355"/>
    </row>
    <row r="102" spans="1:12" ht="13.5">
      <c r="A102" s="150"/>
      <c r="B102" s="83" t="s">
        <v>8</v>
      </c>
      <c r="C102" s="84" t="s">
        <v>2</v>
      </c>
      <c r="D102" s="75">
        <v>1</v>
      </c>
      <c r="E102" s="74">
        <f>E101*D102</f>
        <v>8</v>
      </c>
      <c r="F102" s="74"/>
      <c r="G102" s="74"/>
      <c r="H102" s="74"/>
      <c r="I102" s="74">
        <f>H102*E102</f>
        <v>0</v>
      </c>
      <c r="J102" s="74"/>
      <c r="K102" s="74"/>
      <c r="L102" s="74">
        <f>I102+G102+K102</f>
        <v>0</v>
      </c>
    </row>
    <row r="103" spans="1:12" ht="13.5">
      <c r="A103" s="150"/>
      <c r="B103" s="82" t="s">
        <v>92</v>
      </c>
      <c r="C103" s="81" t="s">
        <v>356</v>
      </c>
      <c r="D103" s="74">
        <v>1</v>
      </c>
      <c r="E103" s="74">
        <v>1</v>
      </c>
      <c r="F103" s="74"/>
      <c r="G103" s="74">
        <f>F103*E103</f>
        <v>0</v>
      </c>
      <c r="H103" s="74"/>
      <c r="I103" s="74"/>
      <c r="J103" s="74"/>
      <c r="K103" s="74"/>
      <c r="L103" s="74">
        <f>I103+G103+K103</f>
        <v>0</v>
      </c>
    </row>
    <row r="104" spans="1:12" ht="27">
      <c r="A104" s="153"/>
      <c r="B104" s="364" t="s">
        <v>355</v>
      </c>
      <c r="C104" s="54" t="s">
        <v>13</v>
      </c>
      <c r="D104" s="56">
        <v>1</v>
      </c>
      <c r="E104" s="365">
        <f>E102*D104</f>
        <v>8</v>
      </c>
      <c r="F104" s="94"/>
      <c r="G104" s="366">
        <f>F104*E104</f>
        <v>0</v>
      </c>
      <c r="H104" s="367"/>
      <c r="I104" s="367"/>
      <c r="J104" s="366"/>
      <c r="K104" s="366"/>
      <c r="L104" s="363">
        <f>G104+I104+K104</f>
        <v>0</v>
      </c>
    </row>
    <row r="105" spans="1:12" ht="27" customHeight="1">
      <c r="A105" s="100">
        <v>14</v>
      </c>
      <c r="B105" s="113" t="s">
        <v>348</v>
      </c>
      <c r="C105" s="162" t="s">
        <v>13</v>
      </c>
      <c r="D105" s="358"/>
      <c r="E105" s="163">
        <v>2</v>
      </c>
      <c r="F105" s="359"/>
      <c r="G105" s="403"/>
      <c r="H105" s="360"/>
      <c r="I105" s="403"/>
      <c r="J105" s="361"/>
      <c r="K105" s="403"/>
      <c r="L105" s="362"/>
    </row>
    <row r="106" spans="1:12" ht="13.5">
      <c r="A106" s="261"/>
      <c r="B106" s="86" t="s">
        <v>38</v>
      </c>
      <c r="C106" s="84" t="s">
        <v>2</v>
      </c>
      <c r="D106" s="85">
        <v>1</v>
      </c>
      <c r="E106" s="75">
        <f>E105*D106</f>
        <v>2</v>
      </c>
      <c r="F106" s="87"/>
      <c r="G106" s="94"/>
      <c r="H106" s="75"/>
      <c r="I106" s="94">
        <f>H106*E106</f>
        <v>0</v>
      </c>
      <c r="J106" s="87"/>
      <c r="K106" s="94"/>
      <c r="L106" s="363">
        <f>G106+I106+K106</f>
        <v>0</v>
      </c>
    </row>
    <row r="107" spans="1:12" ht="27">
      <c r="A107" s="404"/>
      <c r="B107" s="364" t="s">
        <v>355</v>
      </c>
      <c r="C107" s="54" t="s">
        <v>13</v>
      </c>
      <c r="D107" s="56">
        <v>1</v>
      </c>
      <c r="E107" s="365">
        <f>E105*D107</f>
        <v>2</v>
      </c>
      <c r="F107" s="94"/>
      <c r="G107" s="366">
        <f>F107*E107</f>
        <v>0</v>
      </c>
      <c r="H107" s="367"/>
      <c r="I107" s="367"/>
      <c r="J107" s="366"/>
      <c r="K107" s="366"/>
      <c r="L107" s="363">
        <f>G107+I107+K107</f>
        <v>0</v>
      </c>
    </row>
    <row r="108" spans="1:12" ht="13.5">
      <c r="A108" s="404"/>
      <c r="B108" s="364" t="s">
        <v>101</v>
      </c>
      <c r="C108" s="54" t="s">
        <v>13</v>
      </c>
      <c r="D108" s="56">
        <v>1</v>
      </c>
      <c r="E108" s="365">
        <f>E105*D108</f>
        <v>2</v>
      </c>
      <c r="F108" s="94"/>
      <c r="G108" s="366">
        <f>F108*E108</f>
        <v>0</v>
      </c>
      <c r="H108" s="367"/>
      <c r="I108" s="367"/>
      <c r="J108" s="366"/>
      <c r="K108" s="366"/>
      <c r="L108" s="363">
        <f>G108+I108+K108</f>
        <v>0</v>
      </c>
    </row>
    <row r="109" spans="1:12" ht="13.5">
      <c r="A109" s="237"/>
      <c r="B109" s="86" t="s">
        <v>35</v>
      </c>
      <c r="C109" s="54" t="s">
        <v>2</v>
      </c>
      <c r="D109" s="54">
        <f>6.3/2</f>
        <v>3.15</v>
      </c>
      <c r="E109" s="56">
        <f>E105*D109</f>
        <v>6.3</v>
      </c>
      <c r="F109" s="87"/>
      <c r="G109" s="363">
        <f>F109*E109</f>
        <v>0</v>
      </c>
      <c r="H109" s="368"/>
      <c r="I109" s="94"/>
      <c r="J109" s="363"/>
      <c r="K109" s="363"/>
      <c r="L109" s="363">
        <f>G109+I109+K109</f>
        <v>0</v>
      </c>
    </row>
    <row r="110" spans="1:12" ht="13.5">
      <c r="A110" s="405">
        <v>15</v>
      </c>
      <c r="B110" s="406" t="s">
        <v>349</v>
      </c>
      <c r="C110" s="165" t="s">
        <v>13</v>
      </c>
      <c r="D110" s="165"/>
      <c r="E110" s="173">
        <v>1</v>
      </c>
      <c r="F110" s="44"/>
      <c r="G110" s="407"/>
      <c r="H110" s="43"/>
      <c r="I110" s="43"/>
      <c r="J110" s="44"/>
      <c r="K110" s="74"/>
      <c r="L110" s="74"/>
    </row>
    <row r="111" spans="1:12" ht="13.5">
      <c r="A111" s="72"/>
      <c r="B111" s="410" t="s">
        <v>351</v>
      </c>
      <c r="C111" s="100"/>
      <c r="D111" s="100"/>
      <c r="E111" s="59"/>
      <c r="F111" s="56"/>
      <c r="G111" s="56"/>
      <c r="H111" s="56"/>
      <c r="I111" s="56"/>
      <c r="J111" s="56"/>
      <c r="K111" s="56"/>
      <c r="L111" s="56"/>
    </row>
    <row r="112" spans="1:12" ht="13.5">
      <c r="A112" s="408">
        <v>16</v>
      </c>
      <c r="B112" s="113" t="s">
        <v>350</v>
      </c>
      <c r="C112" s="162" t="s">
        <v>13</v>
      </c>
      <c r="D112" s="162"/>
      <c r="E112" s="163">
        <v>1</v>
      </c>
      <c r="F112" s="56"/>
      <c r="G112" s="56"/>
      <c r="H112" s="56"/>
      <c r="I112" s="56"/>
      <c r="J112" s="56"/>
      <c r="K112" s="56"/>
      <c r="L112" s="56"/>
    </row>
    <row r="113" spans="1:12" ht="13.5">
      <c r="A113" s="409"/>
      <c r="B113" s="410" t="s">
        <v>351</v>
      </c>
      <c r="C113" s="100"/>
      <c r="D113" s="100"/>
      <c r="E113" s="59"/>
      <c r="F113" s="56"/>
      <c r="G113" s="56"/>
      <c r="H113" s="56"/>
      <c r="I113" s="56"/>
      <c r="J113" s="56"/>
      <c r="K113" s="56"/>
      <c r="L113" s="56"/>
    </row>
    <row r="114" spans="1:12" ht="12.75">
      <c r="A114" s="397"/>
      <c r="B114" s="370" t="s">
        <v>9</v>
      </c>
      <c r="C114" s="371"/>
      <c r="D114" s="371"/>
      <c r="E114" s="371"/>
      <c r="F114" s="372"/>
      <c r="G114" s="372">
        <f>SUM(G13:G113)</f>
        <v>0</v>
      </c>
      <c r="H114" s="372"/>
      <c r="I114" s="372">
        <f>SUM(I13:I113)</f>
        <v>0</v>
      </c>
      <c r="J114" s="372"/>
      <c r="K114" s="372"/>
      <c r="L114" s="372">
        <f>SUM(L13:L113)</f>
        <v>0</v>
      </c>
    </row>
    <row r="115" spans="1:12" ht="12.75">
      <c r="A115" s="373"/>
      <c r="B115" s="341" t="s">
        <v>56</v>
      </c>
      <c r="C115" s="203">
        <v>0.05</v>
      </c>
      <c r="D115" s="202"/>
      <c r="E115" s="60"/>
      <c r="F115" s="61"/>
      <c r="G115" s="61"/>
      <c r="H115" s="61"/>
      <c r="I115" s="61"/>
      <c r="J115" s="61"/>
      <c r="K115" s="61"/>
      <c r="L115" s="56">
        <f>G114*C115</f>
        <v>0</v>
      </c>
    </row>
    <row r="116" spans="1:12" ht="12.75">
      <c r="A116" s="398"/>
      <c r="B116" s="342" t="s">
        <v>9</v>
      </c>
      <c r="C116" s="203"/>
      <c r="D116" s="202"/>
      <c r="E116" s="60"/>
      <c r="F116" s="61"/>
      <c r="G116" s="61"/>
      <c r="H116" s="61"/>
      <c r="I116" s="61"/>
      <c r="J116" s="61"/>
      <c r="K116" s="61"/>
      <c r="L116" s="56">
        <f>L115+L114</f>
        <v>0</v>
      </c>
    </row>
    <row r="117" spans="1:12" ht="13.5">
      <c r="A117" s="399"/>
      <c r="B117" s="343" t="s">
        <v>73</v>
      </c>
      <c r="C117" s="206">
        <v>0.75</v>
      </c>
      <c r="D117" s="202"/>
      <c r="E117" s="60"/>
      <c r="F117" s="61"/>
      <c r="G117" s="61"/>
      <c r="H117" s="61"/>
      <c r="I117" s="61"/>
      <c r="J117" s="61"/>
      <c r="K117" s="61"/>
      <c r="L117" s="56">
        <f>I114*C117</f>
        <v>0</v>
      </c>
    </row>
    <row r="118" spans="1:12" ht="13.5">
      <c r="A118" s="399"/>
      <c r="B118" s="344" t="s">
        <v>55</v>
      </c>
      <c r="C118" s="206"/>
      <c r="D118" s="202"/>
      <c r="E118" s="60"/>
      <c r="F118" s="61"/>
      <c r="G118" s="61"/>
      <c r="H118" s="61"/>
      <c r="I118" s="61"/>
      <c r="J118" s="61"/>
      <c r="K118" s="61"/>
      <c r="L118" s="56">
        <f>L117+L116</f>
        <v>0</v>
      </c>
    </row>
    <row r="119" spans="1:12" ht="13.5">
      <c r="A119" s="399"/>
      <c r="B119" s="346" t="s">
        <v>58</v>
      </c>
      <c r="C119" s="203">
        <v>0.08</v>
      </c>
      <c r="D119" s="162"/>
      <c r="E119" s="208"/>
      <c r="F119" s="207"/>
      <c r="G119" s="166"/>
      <c r="H119" s="166"/>
      <c r="I119" s="166"/>
      <c r="J119" s="209"/>
      <c r="K119" s="209"/>
      <c r="L119" s="210">
        <f>L118*C119</f>
        <v>0</v>
      </c>
    </row>
    <row r="120" spans="1:12" ht="13.5">
      <c r="A120" s="399"/>
      <c r="B120" s="400" t="s">
        <v>9</v>
      </c>
      <c r="C120" s="212"/>
      <c r="D120" s="212"/>
      <c r="E120" s="212"/>
      <c r="F120" s="212"/>
      <c r="G120" s="213"/>
      <c r="H120" s="213"/>
      <c r="I120" s="213"/>
      <c r="J120" s="213"/>
      <c r="K120" s="213"/>
      <c r="L120" s="173">
        <f>SUM(L118:L119)</f>
        <v>0</v>
      </c>
    </row>
    <row r="121" spans="1:12" ht="14.25">
      <c r="A121" s="401"/>
      <c r="B121" s="140" t="s">
        <v>109</v>
      </c>
      <c r="C121" s="135"/>
      <c r="D121" s="136"/>
      <c r="E121" s="137"/>
      <c r="F121" s="137"/>
      <c r="G121" s="137"/>
      <c r="H121" s="137"/>
      <c r="I121" s="137"/>
      <c r="J121" s="137"/>
      <c r="K121" s="138"/>
      <c r="L121" s="139"/>
    </row>
    <row r="122" spans="1:12" ht="12.75">
      <c r="A122" s="249">
        <v>1</v>
      </c>
      <c r="B122" s="286" t="s">
        <v>106</v>
      </c>
      <c r="C122" s="287" t="s">
        <v>5</v>
      </c>
      <c r="D122" s="288"/>
      <c r="E122" s="289">
        <v>8</v>
      </c>
      <c r="F122" s="290"/>
      <c r="G122" s="291"/>
      <c r="H122" s="290"/>
      <c r="I122" s="291"/>
      <c r="J122" s="290"/>
      <c r="K122" s="290"/>
      <c r="L122" s="291"/>
    </row>
    <row r="123" spans="1:12" ht="13.5">
      <c r="A123" s="104"/>
      <c r="B123" s="224" t="s">
        <v>4</v>
      </c>
      <c r="C123" s="292" t="s">
        <v>2</v>
      </c>
      <c r="D123" s="255">
        <v>1</v>
      </c>
      <c r="E123" s="255">
        <f>E122*D123</f>
        <v>8</v>
      </c>
      <c r="F123" s="255"/>
      <c r="G123" s="103"/>
      <c r="H123" s="255"/>
      <c r="I123" s="103">
        <f>H123*E123</f>
        <v>0</v>
      </c>
      <c r="J123" s="255"/>
      <c r="K123" s="255"/>
      <c r="L123" s="103">
        <f>K123+I123+G123</f>
        <v>0</v>
      </c>
    </row>
    <row r="124" spans="1:12" ht="13.5">
      <c r="A124" s="249">
        <v>2</v>
      </c>
      <c r="B124" s="286" t="s">
        <v>110</v>
      </c>
      <c r="C124" s="287" t="s">
        <v>5</v>
      </c>
      <c r="D124" s="288"/>
      <c r="E124" s="289">
        <v>44</v>
      </c>
      <c r="F124" s="290"/>
      <c r="G124" s="291"/>
      <c r="H124" s="290"/>
      <c r="I124" s="291"/>
      <c r="J124" s="290"/>
      <c r="K124" s="290"/>
      <c r="L124" s="291"/>
    </row>
    <row r="125" spans="1:12" ht="13.5">
      <c r="A125" s="104"/>
      <c r="B125" s="297" t="s">
        <v>4</v>
      </c>
      <c r="C125" s="292" t="s">
        <v>2</v>
      </c>
      <c r="D125" s="255">
        <v>1</v>
      </c>
      <c r="E125" s="255">
        <f>E124*D125</f>
        <v>44</v>
      </c>
      <c r="F125" s="255"/>
      <c r="G125" s="103"/>
      <c r="H125" s="255"/>
      <c r="I125" s="103">
        <f>H125*E125</f>
        <v>0</v>
      </c>
      <c r="J125" s="255"/>
      <c r="K125" s="255"/>
      <c r="L125" s="103">
        <f>K125+I125+G125</f>
        <v>0</v>
      </c>
    </row>
    <row r="126" spans="1:12" ht="13.5">
      <c r="A126" s="405">
        <v>3</v>
      </c>
      <c r="B126" s="352" t="s">
        <v>340</v>
      </c>
      <c r="C126" s="356" t="s">
        <v>54</v>
      </c>
      <c r="D126" s="357"/>
      <c r="E126" s="355">
        <v>200</v>
      </c>
      <c r="F126" s="355"/>
      <c r="G126" s="355"/>
      <c r="H126" s="355"/>
      <c r="I126" s="355"/>
      <c r="J126" s="355"/>
      <c r="K126" s="355"/>
      <c r="L126" s="355"/>
    </row>
    <row r="127" spans="1:12" ht="13.5">
      <c r="A127" s="72"/>
      <c r="B127" s="83" t="s">
        <v>8</v>
      </c>
      <c r="C127" s="81" t="s">
        <v>159</v>
      </c>
      <c r="D127" s="81">
        <v>0.34</v>
      </c>
      <c r="E127" s="74">
        <f>E126*D127</f>
        <v>68</v>
      </c>
      <c r="F127" s="74"/>
      <c r="G127" s="74"/>
      <c r="H127" s="74"/>
      <c r="I127" s="74">
        <f>H127*E127</f>
        <v>0</v>
      </c>
      <c r="J127" s="74"/>
      <c r="K127" s="74"/>
      <c r="L127" s="74">
        <f>I127+G127+K127</f>
        <v>0</v>
      </c>
    </row>
    <row r="128" spans="1:12" ht="13.5">
      <c r="A128" s="72"/>
      <c r="B128" s="82" t="s">
        <v>340</v>
      </c>
      <c r="C128" s="81" t="s">
        <v>54</v>
      </c>
      <c r="D128" s="81">
        <v>1</v>
      </c>
      <c r="E128" s="74">
        <f>E126*D128</f>
        <v>200</v>
      </c>
      <c r="F128" s="74"/>
      <c r="G128" s="74">
        <f>F128*E128</f>
        <v>0</v>
      </c>
      <c r="H128" s="74"/>
      <c r="I128" s="74"/>
      <c r="J128" s="74"/>
      <c r="K128" s="74"/>
      <c r="L128" s="74">
        <f>I128+G128+K128</f>
        <v>0</v>
      </c>
    </row>
    <row r="129" spans="1:12" ht="13.5">
      <c r="A129" s="154"/>
      <c r="B129" s="82" t="s">
        <v>35</v>
      </c>
      <c r="C129" s="81" t="s">
        <v>2</v>
      </c>
      <c r="D129" s="81">
        <v>0.0937</v>
      </c>
      <c r="E129" s="74">
        <f>E126*D129</f>
        <v>18.740000000000002</v>
      </c>
      <c r="F129" s="74"/>
      <c r="G129" s="74">
        <f>F129*E129</f>
        <v>0</v>
      </c>
      <c r="H129" s="74"/>
      <c r="I129" s="74"/>
      <c r="J129" s="74"/>
      <c r="K129" s="74"/>
      <c r="L129" s="74">
        <f>I129+G129+K129</f>
        <v>0</v>
      </c>
    </row>
    <row r="130" spans="1:12" ht="13.5">
      <c r="A130" s="405">
        <v>4</v>
      </c>
      <c r="B130" s="416" t="s">
        <v>364</v>
      </c>
      <c r="C130" s="356" t="s">
        <v>54</v>
      </c>
      <c r="D130" s="356"/>
      <c r="E130" s="355">
        <v>200</v>
      </c>
      <c r="F130" s="74"/>
      <c r="G130" s="74"/>
      <c r="H130" s="74"/>
      <c r="I130" s="74"/>
      <c r="J130" s="74"/>
      <c r="K130" s="74"/>
      <c r="L130" s="74"/>
    </row>
    <row r="131" spans="1:12" ht="13.5">
      <c r="A131" s="72"/>
      <c r="B131" s="83" t="s">
        <v>8</v>
      </c>
      <c r="C131" s="81" t="s">
        <v>159</v>
      </c>
      <c r="D131" s="81">
        <v>0.34</v>
      </c>
      <c r="E131" s="74">
        <f>E130*D131</f>
        <v>68</v>
      </c>
      <c r="F131" s="74"/>
      <c r="G131" s="74"/>
      <c r="H131" s="74"/>
      <c r="I131" s="74">
        <f>H131*E131</f>
        <v>0</v>
      </c>
      <c r="J131" s="74"/>
      <c r="K131" s="74"/>
      <c r="L131" s="74">
        <f>I131+G131+K131</f>
        <v>0</v>
      </c>
    </row>
    <row r="132" spans="1:12" ht="13.5">
      <c r="A132" s="72"/>
      <c r="B132" s="82" t="s">
        <v>364</v>
      </c>
      <c r="C132" s="81" t="s">
        <v>54</v>
      </c>
      <c r="D132" s="81">
        <v>1</v>
      </c>
      <c r="E132" s="74">
        <f>E130*D132</f>
        <v>200</v>
      </c>
      <c r="F132" s="74"/>
      <c r="G132" s="74">
        <f>F132*E132</f>
        <v>0</v>
      </c>
      <c r="H132" s="74"/>
      <c r="I132" s="74"/>
      <c r="J132" s="74"/>
      <c r="K132" s="74"/>
      <c r="L132" s="74">
        <f>I132+G132+K132</f>
        <v>0</v>
      </c>
    </row>
    <row r="133" spans="1:12" ht="13.5">
      <c r="A133" s="249">
        <v>5</v>
      </c>
      <c r="B133" s="250" t="s">
        <v>107</v>
      </c>
      <c r="C133" s="162" t="s">
        <v>5</v>
      </c>
      <c r="D133" s="163"/>
      <c r="E133" s="163">
        <v>12</v>
      </c>
      <c r="F133" s="56"/>
      <c r="G133" s="56"/>
      <c r="H133" s="56"/>
      <c r="I133" s="56"/>
      <c r="J133" s="56"/>
      <c r="K133" s="56"/>
      <c r="L133" s="56"/>
    </row>
    <row r="134" spans="1:12" ht="13.5">
      <c r="A134" s="104"/>
      <c r="B134" s="158" t="s">
        <v>4</v>
      </c>
      <c r="C134" s="253" t="s">
        <v>2</v>
      </c>
      <c r="D134" s="255">
        <v>1</v>
      </c>
      <c r="E134" s="255">
        <f>E133*D134</f>
        <v>12</v>
      </c>
      <c r="F134" s="255"/>
      <c r="G134" s="103"/>
      <c r="H134" s="255"/>
      <c r="I134" s="103">
        <f>H134*E134</f>
        <v>0</v>
      </c>
      <c r="J134" s="255"/>
      <c r="K134" s="255"/>
      <c r="L134" s="103">
        <f>K134+I134+G134</f>
        <v>0</v>
      </c>
    </row>
    <row r="135" spans="1:12" ht="13.5">
      <c r="A135" s="104"/>
      <c r="B135" s="305" t="s">
        <v>108</v>
      </c>
      <c r="C135" s="100" t="s">
        <v>5</v>
      </c>
      <c r="D135" s="59">
        <v>1.21</v>
      </c>
      <c r="E135" s="59">
        <f>E133*D135</f>
        <v>14.52</v>
      </c>
      <c r="F135" s="56"/>
      <c r="G135" s="56">
        <f>F135*E135</f>
        <v>0</v>
      </c>
      <c r="H135" s="56"/>
      <c r="I135" s="56"/>
      <c r="J135" s="56"/>
      <c r="K135" s="56"/>
      <c r="L135" s="56">
        <f>G135</f>
        <v>0</v>
      </c>
    </row>
    <row r="136" spans="1:12" ht="13.5">
      <c r="A136" s="69">
        <v>6</v>
      </c>
      <c r="B136" s="342" t="s">
        <v>111</v>
      </c>
      <c r="C136" s="165" t="s">
        <v>5</v>
      </c>
      <c r="D136" s="165"/>
      <c r="E136" s="173">
        <v>24</v>
      </c>
      <c r="F136" s="43"/>
      <c r="G136" s="173"/>
      <c r="H136" s="173"/>
      <c r="I136" s="173"/>
      <c r="J136" s="173"/>
      <c r="K136" s="173"/>
      <c r="L136" s="44"/>
    </row>
    <row r="137" spans="1:12" ht="13.5">
      <c r="A137" s="374"/>
      <c r="B137" s="158" t="s">
        <v>4</v>
      </c>
      <c r="C137" s="253" t="s">
        <v>2</v>
      </c>
      <c r="D137" s="255">
        <v>1</v>
      </c>
      <c r="E137" s="255">
        <f>E136*D137</f>
        <v>24</v>
      </c>
      <c r="F137" s="255"/>
      <c r="G137" s="103"/>
      <c r="H137" s="255"/>
      <c r="I137" s="103">
        <f>H137*E137</f>
        <v>0</v>
      </c>
      <c r="J137" s="255"/>
      <c r="K137" s="255"/>
      <c r="L137" s="103">
        <f>K137+I137+G137</f>
        <v>0</v>
      </c>
    </row>
    <row r="138" spans="1:12" ht="13.5">
      <c r="A138" s="249">
        <v>7</v>
      </c>
      <c r="B138" s="250" t="s">
        <v>357</v>
      </c>
      <c r="C138" s="162" t="s">
        <v>5</v>
      </c>
      <c r="D138" s="163"/>
      <c r="E138" s="163">
        <v>8</v>
      </c>
      <c r="F138" s="56"/>
      <c r="G138" s="56"/>
      <c r="H138" s="56"/>
      <c r="I138" s="56"/>
      <c r="J138" s="56"/>
      <c r="K138" s="56"/>
      <c r="L138" s="56"/>
    </row>
    <row r="139" spans="1:12" ht="13.5">
      <c r="A139" s="104"/>
      <c r="B139" s="158" t="s">
        <v>4</v>
      </c>
      <c r="C139" s="253" t="s">
        <v>2</v>
      </c>
      <c r="D139" s="255">
        <v>1</v>
      </c>
      <c r="E139" s="255">
        <f>E138*D139</f>
        <v>8</v>
      </c>
      <c r="F139" s="255"/>
      <c r="G139" s="103"/>
      <c r="H139" s="255"/>
      <c r="I139" s="103">
        <f>H139*E139</f>
        <v>0</v>
      </c>
      <c r="J139" s="255"/>
      <c r="K139" s="255"/>
      <c r="L139" s="103">
        <f>K139+I139+G139</f>
        <v>0</v>
      </c>
    </row>
    <row r="140" spans="1:12" ht="13.5">
      <c r="A140" s="104"/>
      <c r="B140" s="305" t="s">
        <v>250</v>
      </c>
      <c r="C140" s="100" t="s">
        <v>5</v>
      </c>
      <c r="D140" s="59">
        <v>1.21</v>
      </c>
      <c r="E140" s="59">
        <f>E138*D140</f>
        <v>9.68</v>
      </c>
      <c r="F140" s="56"/>
      <c r="G140" s="56">
        <f>F140*E140</f>
        <v>0</v>
      </c>
      <c r="H140" s="56"/>
      <c r="I140" s="56"/>
      <c r="J140" s="56"/>
      <c r="K140" s="56"/>
      <c r="L140" s="56">
        <f>G140</f>
        <v>0</v>
      </c>
    </row>
    <row r="141" spans="1:12" ht="13.5">
      <c r="A141" s="249">
        <v>8</v>
      </c>
      <c r="B141" s="414" t="s">
        <v>358</v>
      </c>
      <c r="C141" s="313" t="s">
        <v>5</v>
      </c>
      <c r="D141" s="328"/>
      <c r="E141" s="329">
        <v>8</v>
      </c>
      <c r="F141" s="255"/>
      <c r="G141" s="103"/>
      <c r="H141" s="255"/>
      <c r="I141" s="103"/>
      <c r="J141" s="255"/>
      <c r="K141" s="255"/>
      <c r="L141" s="103"/>
    </row>
    <row r="142" spans="1:12" ht="13.5">
      <c r="A142" s="374"/>
      <c r="B142" s="158" t="s">
        <v>4</v>
      </c>
      <c r="C142" s="253" t="s">
        <v>2</v>
      </c>
      <c r="D142" s="255">
        <v>1</v>
      </c>
      <c r="E142" s="255">
        <f>E141*D142</f>
        <v>8</v>
      </c>
      <c r="F142" s="255"/>
      <c r="G142" s="103"/>
      <c r="H142" s="255"/>
      <c r="I142" s="103">
        <f>H142*E142</f>
        <v>0</v>
      </c>
      <c r="J142" s="255"/>
      <c r="K142" s="255"/>
      <c r="L142" s="103">
        <f>K142+I142+G142</f>
        <v>0</v>
      </c>
    </row>
    <row r="143" spans="1:12" ht="13.5">
      <c r="A143" s="374"/>
      <c r="B143" s="305" t="s">
        <v>259</v>
      </c>
      <c r="C143" s="100" t="s">
        <v>5</v>
      </c>
      <c r="D143" s="59">
        <v>1.02</v>
      </c>
      <c r="E143" s="59">
        <f>E141*D143</f>
        <v>8.16</v>
      </c>
      <c r="F143" s="56"/>
      <c r="G143" s="56">
        <f>F143*E143</f>
        <v>0</v>
      </c>
      <c r="H143" s="56"/>
      <c r="I143" s="56"/>
      <c r="J143" s="56"/>
      <c r="K143" s="56"/>
      <c r="L143" s="56">
        <f>G143</f>
        <v>0</v>
      </c>
    </row>
    <row r="144" spans="1:12" ht="13.5">
      <c r="A144" s="144">
        <v>9</v>
      </c>
      <c r="B144" s="342" t="s">
        <v>112</v>
      </c>
      <c r="C144" s="165" t="s">
        <v>5</v>
      </c>
      <c r="D144" s="165"/>
      <c r="E144" s="173">
        <v>12</v>
      </c>
      <c r="F144" s="43"/>
      <c r="G144" s="173"/>
      <c r="H144" s="173"/>
      <c r="I144" s="173"/>
      <c r="J144" s="173"/>
      <c r="K144" s="173"/>
      <c r="L144" s="44"/>
    </row>
    <row r="145" spans="1:12" ht="13.5">
      <c r="A145" s="374"/>
      <c r="B145" s="158" t="s">
        <v>4</v>
      </c>
      <c r="C145" s="43" t="s">
        <v>2</v>
      </c>
      <c r="D145" s="44">
        <v>1</v>
      </c>
      <c r="E145" s="44">
        <f>E144*D145</f>
        <v>12</v>
      </c>
      <c r="F145" s="43"/>
      <c r="G145" s="173"/>
      <c r="H145" s="44"/>
      <c r="I145" s="44">
        <f>H145*E145</f>
        <v>0</v>
      </c>
      <c r="J145" s="173"/>
      <c r="K145" s="173"/>
      <c r="L145" s="44">
        <f>I145</f>
        <v>0</v>
      </c>
    </row>
    <row r="146" spans="1:12" ht="13.5">
      <c r="A146" s="374"/>
      <c r="B146" s="226" t="s">
        <v>68</v>
      </c>
      <c r="C146" s="43" t="s">
        <v>15</v>
      </c>
      <c r="D146" s="43">
        <v>1.75</v>
      </c>
      <c r="E146" s="44">
        <f>E144*D146</f>
        <v>21</v>
      </c>
      <c r="F146" s="43"/>
      <c r="G146" s="44"/>
      <c r="H146" s="44"/>
      <c r="I146" s="44"/>
      <c r="J146" s="44"/>
      <c r="K146" s="44">
        <f>J146*E146</f>
        <v>0</v>
      </c>
      <c r="L146" s="44">
        <f>K146</f>
        <v>0</v>
      </c>
    </row>
    <row r="147" spans="1:12" ht="12.75">
      <c r="A147" s="369"/>
      <c r="B147" s="370" t="s">
        <v>9</v>
      </c>
      <c r="C147" s="371"/>
      <c r="D147" s="371"/>
      <c r="E147" s="371"/>
      <c r="F147" s="372"/>
      <c r="G147" s="372">
        <f>SUM(G123:G146)</f>
        <v>0</v>
      </c>
      <c r="H147" s="372"/>
      <c r="I147" s="372"/>
      <c r="J147" s="372"/>
      <c r="K147" s="372"/>
      <c r="L147" s="372">
        <f>SUM(L122:L146)</f>
        <v>0</v>
      </c>
    </row>
    <row r="148" spans="1:12" ht="12.75">
      <c r="A148" s="373"/>
      <c r="B148" s="341" t="s">
        <v>56</v>
      </c>
      <c r="C148" s="203">
        <v>0.05</v>
      </c>
      <c r="D148" s="202"/>
      <c r="E148" s="60"/>
      <c r="F148" s="61"/>
      <c r="G148" s="61"/>
      <c r="H148" s="61"/>
      <c r="I148" s="61"/>
      <c r="J148" s="61"/>
      <c r="K148" s="61"/>
      <c r="L148" s="56">
        <f>G147*C148</f>
        <v>0</v>
      </c>
    </row>
    <row r="149" spans="1:12" ht="12.75">
      <c r="A149" s="374"/>
      <c r="B149" s="342" t="s">
        <v>9</v>
      </c>
      <c r="C149" s="203"/>
      <c r="D149" s="202"/>
      <c r="E149" s="60"/>
      <c r="F149" s="61"/>
      <c r="G149" s="61"/>
      <c r="H149" s="61"/>
      <c r="I149" s="61"/>
      <c r="J149" s="61"/>
      <c r="K149" s="61"/>
      <c r="L149" s="56">
        <f>L148+L147</f>
        <v>0</v>
      </c>
    </row>
    <row r="150" spans="1:12" ht="12.75">
      <c r="A150" s="374"/>
      <c r="B150" s="343" t="s">
        <v>113</v>
      </c>
      <c r="C150" s="206">
        <v>0.1</v>
      </c>
      <c r="D150" s="202"/>
      <c r="E150" s="60"/>
      <c r="F150" s="61"/>
      <c r="G150" s="61"/>
      <c r="H150" s="61"/>
      <c r="I150" s="61"/>
      <c r="J150" s="61"/>
      <c r="K150" s="61"/>
      <c r="L150" s="56">
        <f>L149*C150</f>
        <v>0</v>
      </c>
    </row>
    <row r="151" spans="1:12" ht="13.5">
      <c r="A151" s="374"/>
      <c r="B151" s="344" t="s">
        <v>55</v>
      </c>
      <c r="C151" s="206"/>
      <c r="D151" s="202"/>
      <c r="E151" s="60"/>
      <c r="F151" s="61"/>
      <c r="G151" s="61"/>
      <c r="H151" s="61"/>
      <c r="I151" s="61"/>
      <c r="J151" s="61"/>
      <c r="K151" s="61"/>
      <c r="L151" s="56">
        <f>L150+L149</f>
        <v>0</v>
      </c>
    </row>
    <row r="152" spans="1:12" ht="13.5">
      <c r="A152" s="374"/>
      <c r="B152" s="346" t="s">
        <v>58</v>
      </c>
      <c r="C152" s="203">
        <v>0.08</v>
      </c>
      <c r="D152" s="162"/>
      <c r="E152" s="208"/>
      <c r="F152" s="207"/>
      <c r="G152" s="166"/>
      <c r="H152" s="166"/>
      <c r="I152" s="166"/>
      <c r="J152" s="209"/>
      <c r="K152" s="209"/>
      <c r="L152" s="210">
        <f>L151*C152</f>
        <v>0</v>
      </c>
    </row>
    <row r="153" spans="1:12" ht="13.5">
      <c r="A153" s="375"/>
      <c r="B153" s="342" t="s">
        <v>9</v>
      </c>
      <c r="C153" s="212"/>
      <c r="D153" s="212"/>
      <c r="E153" s="212"/>
      <c r="F153" s="212"/>
      <c r="G153" s="213"/>
      <c r="H153" s="213"/>
      <c r="I153" s="213"/>
      <c r="J153" s="213"/>
      <c r="K153" s="213"/>
      <c r="L153" s="173">
        <f>SUM(L151:L152)</f>
        <v>0</v>
      </c>
    </row>
    <row r="154" spans="1:12" ht="13.5">
      <c r="A154" s="399"/>
      <c r="B154" s="342" t="s">
        <v>9</v>
      </c>
      <c r="C154" s="212"/>
      <c r="D154" s="212"/>
      <c r="E154" s="212"/>
      <c r="F154" s="212"/>
      <c r="G154" s="213"/>
      <c r="H154" s="213"/>
      <c r="I154" s="213"/>
      <c r="J154" s="213"/>
      <c r="K154" s="213"/>
      <c r="L154" s="173">
        <f>L153+L120</f>
        <v>0</v>
      </c>
    </row>
    <row r="155" spans="1:12" ht="12.75">
      <c r="A155" s="399"/>
      <c r="B155" s="347" t="s">
        <v>63</v>
      </c>
      <c r="C155" s="215">
        <v>0.05</v>
      </c>
      <c r="D155" s="216"/>
      <c r="E155" s="216"/>
      <c r="F155" s="216"/>
      <c r="G155" s="216"/>
      <c r="H155" s="216"/>
      <c r="I155" s="216"/>
      <c r="J155" s="216"/>
      <c r="K155" s="216"/>
      <c r="L155" s="44">
        <f>L154*C155</f>
        <v>0</v>
      </c>
    </row>
    <row r="156" spans="1:12" ht="12.75">
      <c r="A156" s="399"/>
      <c r="B156" s="348" t="s">
        <v>9</v>
      </c>
      <c r="C156" s="165"/>
      <c r="D156" s="216"/>
      <c r="E156" s="216"/>
      <c r="F156" s="216"/>
      <c r="G156" s="216"/>
      <c r="H156" s="216"/>
      <c r="I156" s="216"/>
      <c r="J156" s="216"/>
      <c r="K156" s="216"/>
      <c r="L156" s="44">
        <f>L155+L154</f>
        <v>0</v>
      </c>
    </row>
    <row r="157" spans="1:12" ht="12.75">
      <c r="A157" s="402"/>
      <c r="B157" s="109" t="s">
        <v>64</v>
      </c>
      <c r="C157" s="66">
        <v>0.18</v>
      </c>
      <c r="D157" s="65"/>
      <c r="E157" s="65"/>
      <c r="F157" s="65"/>
      <c r="G157" s="65"/>
      <c r="H157" s="65"/>
      <c r="I157" s="65"/>
      <c r="J157" s="65"/>
      <c r="K157" s="65"/>
      <c r="L157" s="68">
        <f>L156*C155</f>
        <v>0</v>
      </c>
    </row>
    <row r="158" spans="1:12" ht="13.5">
      <c r="A158" s="402"/>
      <c r="B158" s="110" t="s">
        <v>59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7">
        <f>L157+L156</f>
        <v>0</v>
      </c>
    </row>
  </sheetData>
  <sheetProtection/>
  <mergeCells count="8">
    <mergeCell ref="J9:K9"/>
    <mergeCell ref="L9:L10"/>
    <mergeCell ref="D9:E9"/>
    <mergeCell ref="A9:A10"/>
    <mergeCell ref="B9:B10"/>
    <mergeCell ref="C9:C10"/>
    <mergeCell ref="F9:G9"/>
    <mergeCell ref="H9:I9"/>
  </mergeCells>
  <conditionalFormatting sqref="C84:D85">
    <cfRule type="cellIs" priority="2" dxfId="1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Soso Karseladze</cp:lastModifiedBy>
  <cp:lastPrinted>2017-06-13T06:42:54Z</cp:lastPrinted>
  <dcterms:created xsi:type="dcterms:W3CDTF">2005-06-20T10:26:42Z</dcterms:created>
  <dcterms:modified xsi:type="dcterms:W3CDTF">2021-03-30T08:24:39Z</dcterms:modified>
  <cp:category/>
  <cp:version/>
  <cp:contentType/>
  <cp:contentStatus/>
</cp:coreProperties>
</file>